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906A8DA8-2258-408B-8257-2AF21885F44D}" xr6:coauthVersionLast="47" xr6:coauthVersionMax="47" xr10:uidLastSave="{00000000-0000-0000-0000-000000000000}"/>
  <bookViews>
    <workbookView xWindow="-108" yWindow="-108" windowWidth="23256" windowHeight="12576" xr2:uid="{9BB281F1-E3FF-4FFE-A23F-26169EB772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D27" i="1" s="1"/>
  <c r="C26" i="1"/>
  <c r="B26" i="1"/>
  <c r="P25" i="1"/>
  <c r="O25" i="1"/>
  <c r="B25" i="1" s="1"/>
  <c r="C25" i="1"/>
  <c r="L24" i="1"/>
  <c r="C24" i="1" s="1"/>
  <c r="K24" i="1"/>
  <c r="B24" i="1" s="1"/>
  <c r="L23" i="1"/>
  <c r="C23" i="1" s="1"/>
  <c r="K23" i="1"/>
  <c r="B23" i="1" s="1"/>
  <c r="L22" i="1"/>
  <c r="C22" i="1" s="1"/>
  <c r="K22" i="1"/>
  <c r="B22" i="1" s="1"/>
  <c r="C21" i="1"/>
  <c r="B21" i="1"/>
  <c r="D21" i="1" s="1"/>
  <c r="C20" i="1"/>
  <c r="B20" i="1"/>
  <c r="C19" i="1"/>
  <c r="B19" i="1"/>
  <c r="C18" i="1"/>
  <c r="B18" i="1"/>
  <c r="C17" i="1"/>
  <c r="B17" i="1"/>
  <c r="P16" i="1"/>
  <c r="C16" i="1" s="1"/>
  <c r="O16" i="1"/>
  <c r="B16" i="1" s="1"/>
  <c r="C15" i="1"/>
  <c r="B15" i="1"/>
  <c r="P12" i="1"/>
  <c r="C12" i="1" s="1"/>
  <c r="O12" i="1"/>
  <c r="B12" i="1" s="1"/>
  <c r="C11" i="1"/>
  <c r="B11" i="1"/>
  <c r="D11" i="1" s="1"/>
  <c r="C10" i="1"/>
  <c r="B10" i="1"/>
  <c r="C9" i="1"/>
  <c r="B9" i="1"/>
  <c r="D9" i="1" s="1"/>
  <c r="C8" i="1"/>
  <c r="B8" i="1"/>
  <c r="D19" i="1" l="1"/>
  <c r="D8" i="1"/>
  <c r="D12" i="1"/>
  <c r="D16" i="1"/>
  <c r="D20" i="1"/>
  <c r="D22" i="1"/>
  <c r="D18" i="1"/>
  <c r="D15" i="1"/>
  <c r="D10" i="1"/>
  <c r="D17" i="1"/>
  <c r="D24" i="1"/>
  <c r="D25" i="1"/>
  <c r="D26" i="1"/>
  <c r="D23" i="1"/>
</calcChain>
</file>

<file path=xl/sharedStrings.xml><?xml version="1.0" encoding="utf-8"?>
<sst xmlns="http://schemas.openxmlformats.org/spreadsheetml/2006/main" count="95" uniqueCount="49">
  <si>
    <t>PLAYERS with Over 50 Wins</t>
  </si>
  <si>
    <t>Most Possible Games:</t>
  </si>
  <si>
    <t>Year 1 = 34</t>
  </si>
  <si>
    <t xml:space="preserve">  102 to 107</t>
  </si>
  <si>
    <t>Year 2 = 33-36</t>
  </si>
  <si>
    <t>Year 3 = 35-37</t>
  </si>
  <si>
    <t xml:space="preserve">   Season #1 - 1978-79</t>
  </si>
  <si>
    <t xml:space="preserve">   Season #2 - 1979-80</t>
  </si>
  <si>
    <t xml:space="preserve">   Season #3 - 1980-81</t>
  </si>
  <si>
    <t>Name</t>
  </si>
  <si>
    <t>Total Wins</t>
  </si>
  <si>
    <t>Total Losses</t>
  </si>
  <si>
    <t>Pct</t>
  </si>
  <si>
    <t>Team</t>
  </si>
  <si>
    <t>Wins</t>
  </si>
  <si>
    <t>Losses</t>
  </si>
  <si>
    <t>Thomas, Janice</t>
  </si>
  <si>
    <t>New York</t>
  </si>
  <si>
    <t>New Jersey</t>
  </si>
  <si>
    <t>Candler, Belinda</t>
  </si>
  <si>
    <t>Houston</t>
  </si>
  <si>
    <t>Chicago</t>
  </si>
  <si>
    <t>Chapman, Vicky</t>
  </si>
  <si>
    <t>New Orleans</t>
  </si>
  <si>
    <t>Mayo, Paula</t>
  </si>
  <si>
    <t>Kunzmann, Connie</t>
  </si>
  <si>
    <t>Iowa</t>
  </si>
  <si>
    <t>Nebraska</t>
  </si>
  <si>
    <t xml:space="preserve"> If Connie had lived - add 11 wins (72) &amp; 5 losses</t>
  </si>
  <si>
    <t xml:space="preserve">  Also a 3x WBL Finalist &amp; 2nd Highest Winning Pct (.679)</t>
  </si>
  <si>
    <t>Draving, Doris</t>
  </si>
  <si>
    <t>San Francisco</t>
  </si>
  <si>
    <t>Gwyn, Althea</t>
  </si>
  <si>
    <t>N.E.Gulls +Chic</t>
  </si>
  <si>
    <t>Bolin, Molly</t>
  </si>
  <si>
    <t>Crevier, Tanya</t>
  </si>
  <si>
    <t>Digitale, Sue</t>
  </si>
  <si>
    <t>Easterling, Rita</t>
  </si>
  <si>
    <t>Geils, Donna</t>
  </si>
  <si>
    <t>Fincher, Janie</t>
  </si>
  <si>
    <t>Chic/Wash</t>
  </si>
  <si>
    <t>Young, Faye</t>
  </si>
  <si>
    <t>N.Y. / N.J</t>
  </si>
  <si>
    <t>Young, Kaye</t>
  </si>
  <si>
    <t>Kocurek, Marie</t>
  </si>
  <si>
    <t>Minnesota</t>
  </si>
  <si>
    <t>Minnesota/Nebraska</t>
  </si>
  <si>
    <t>Marquis, Gail</t>
  </si>
  <si>
    <t>Szeremeta, 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</si>
</sst>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scheme val="minor"/>
    </font>
    <font>
      <b/>
      <sz val="16"/>
      <name val="Tahoma"/>
      <family val="2"/>
    </font>
    <font>
      <b/>
      <sz val="12"/>
      <name val="Tahoma"/>
      <family val="2"/>
    </font>
    <font>
      <sz val="12"/>
      <name val="Arial"/>
      <family val="2"/>
    </font>
    <font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/>
      <sz val="12"/>
      <name val="Tahoma"/>
      <family val="2"/>
    </font>
    <font>
      <sz val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8" fillId="3" borderId="0" xfId="0" applyFont="1" applyFill="1"/>
    <xf numFmtId="0" fontId="8" fillId="0" borderId="0" xfId="0" applyFont="1"/>
    <xf numFmtId="164" fontId="1" fillId="2" borderId="0" xfId="0" applyNumberFormat="1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5" fillId="4" borderId="0" xfId="0" applyFont="1" applyFill="1"/>
    <xf numFmtId="0" fontId="8" fillId="5" borderId="0" xfId="0" applyFont="1" applyFill="1"/>
    <xf numFmtId="0" fontId="8" fillId="6" borderId="0" xfId="0" applyFont="1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4BBA-03C9-4E59-A3C1-A758E6C61B88}">
  <dimension ref="A1:P27"/>
  <sheetViews>
    <sheetView tabSelected="1" workbookViewId="0"/>
  </sheetViews>
  <sheetFormatPr defaultRowHeight="14.4" x14ac:dyDescent="0.3"/>
  <cols>
    <col min="1" max="1" width="33.88671875" customWidth="1"/>
    <col min="2" max="2" width="17.33203125" customWidth="1"/>
    <col min="3" max="3" width="16.109375" customWidth="1"/>
    <col min="4" max="4" width="11.44140625" customWidth="1"/>
    <col min="5" max="5" width="3.77734375" customWidth="1"/>
    <col min="6" max="6" width="16" customWidth="1"/>
    <col min="7" max="8" width="9" bestFit="1" customWidth="1"/>
    <col min="9" max="9" width="2.5546875" customWidth="1"/>
    <col min="10" max="10" width="14.6640625" customWidth="1"/>
    <col min="11" max="12" width="9" bestFit="1" customWidth="1"/>
    <col min="13" max="13" width="3" customWidth="1"/>
    <col min="14" max="14" width="17.88671875" customWidth="1"/>
    <col min="15" max="16" width="9" bestFit="1" customWidth="1"/>
  </cols>
  <sheetData>
    <row r="1" spans="1:16" ht="20.399999999999999" x14ac:dyDescent="0.35">
      <c r="A1" s="1" t="s">
        <v>0</v>
      </c>
      <c r="B1" s="1"/>
      <c r="C1" s="1"/>
      <c r="D1" s="1"/>
      <c r="E1" s="1"/>
      <c r="G1" s="2"/>
      <c r="H1" s="3"/>
      <c r="K1" s="4"/>
      <c r="L1" s="4"/>
      <c r="M1" s="4"/>
      <c r="N1" s="4"/>
    </row>
    <row r="2" spans="1:16" ht="20.399999999999999" x14ac:dyDescent="0.35">
      <c r="A2" s="1"/>
      <c r="B2" s="1"/>
      <c r="C2" s="1"/>
      <c r="D2" s="1"/>
      <c r="E2" s="1"/>
      <c r="G2" s="2"/>
      <c r="H2" s="3"/>
      <c r="K2" s="4"/>
      <c r="L2" s="4"/>
      <c r="M2" s="4"/>
      <c r="N2" s="4"/>
    </row>
    <row r="3" spans="1:16" ht="20.399999999999999" x14ac:dyDescent="0.35">
      <c r="A3" s="22" t="s">
        <v>1</v>
      </c>
      <c r="B3" s="5" t="s">
        <v>2</v>
      </c>
      <c r="D3" s="4"/>
      <c r="E3" s="4"/>
      <c r="G3" s="2"/>
      <c r="H3" s="5"/>
      <c r="I3" s="4"/>
      <c r="K3" s="4"/>
    </row>
    <row r="4" spans="1:16" ht="20.399999999999999" x14ac:dyDescent="0.35">
      <c r="A4" s="22" t="s">
        <v>3</v>
      </c>
      <c r="B4" s="5" t="s">
        <v>4</v>
      </c>
      <c r="D4" s="4"/>
      <c r="E4" s="4"/>
      <c r="F4" s="4"/>
      <c r="G4" s="4"/>
      <c r="H4" s="4"/>
      <c r="I4" s="4"/>
      <c r="K4" s="4"/>
      <c r="L4" s="4"/>
      <c r="M4" s="4"/>
      <c r="N4" s="4"/>
      <c r="O4" s="4"/>
      <c r="P4" s="4"/>
    </row>
    <row r="5" spans="1:16" ht="20.399999999999999" x14ac:dyDescent="0.35">
      <c r="B5" s="5" t="s">
        <v>5</v>
      </c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</row>
    <row r="6" spans="1:16" ht="20.399999999999999" x14ac:dyDescent="0.35">
      <c r="A6" s="4"/>
      <c r="B6" s="4"/>
      <c r="C6" s="4"/>
      <c r="D6" s="4"/>
      <c r="E6" s="4"/>
      <c r="F6" s="6" t="s">
        <v>6</v>
      </c>
      <c r="G6" s="7"/>
      <c r="H6" s="7"/>
      <c r="I6" s="5"/>
      <c r="J6" s="6" t="s">
        <v>7</v>
      </c>
      <c r="K6" s="7"/>
      <c r="L6" s="7"/>
      <c r="M6" s="5"/>
      <c r="N6" s="6" t="s">
        <v>8</v>
      </c>
      <c r="O6" s="7"/>
      <c r="P6" s="7"/>
    </row>
    <row r="7" spans="1:16" ht="20.399999999999999" x14ac:dyDescent="0.35">
      <c r="A7" s="8" t="s">
        <v>9</v>
      </c>
      <c r="B7" s="9" t="s">
        <v>10</v>
      </c>
      <c r="C7" s="9" t="s">
        <v>11</v>
      </c>
      <c r="D7" s="9" t="s">
        <v>12</v>
      </c>
      <c r="E7" s="9"/>
      <c r="F7" s="9" t="s">
        <v>13</v>
      </c>
      <c r="G7" s="9" t="s">
        <v>14</v>
      </c>
      <c r="H7" s="9" t="s">
        <v>15</v>
      </c>
      <c r="I7" s="9"/>
      <c r="J7" s="9" t="s">
        <v>13</v>
      </c>
      <c r="K7" s="9" t="s">
        <v>14</v>
      </c>
      <c r="L7" s="9" t="s">
        <v>15</v>
      </c>
      <c r="M7" s="9"/>
      <c r="N7" s="9" t="s">
        <v>13</v>
      </c>
      <c r="O7" s="9" t="s">
        <v>14</v>
      </c>
      <c r="P7" s="9" t="s">
        <v>15</v>
      </c>
    </row>
    <row r="8" spans="1:16" ht="30" customHeight="1" x14ac:dyDescent="0.35">
      <c r="A8" s="4" t="s">
        <v>16</v>
      </c>
      <c r="B8" s="10">
        <f t="shared" ref="B8:C12" si="0">+G8+K8+O8</f>
        <v>70</v>
      </c>
      <c r="C8" s="11">
        <f t="shared" si="0"/>
        <v>35</v>
      </c>
      <c r="D8" s="12">
        <f>B8/(B8+C8)</f>
        <v>0.66666666666666663</v>
      </c>
      <c r="E8" s="12"/>
      <c r="F8" s="13" t="s">
        <v>17</v>
      </c>
      <c r="G8" s="13">
        <v>19</v>
      </c>
      <c r="H8" s="13">
        <v>15</v>
      </c>
      <c r="I8" s="14"/>
      <c r="J8" s="20" t="s">
        <v>17</v>
      </c>
      <c r="K8" s="20">
        <v>28</v>
      </c>
      <c r="L8" s="20">
        <v>7</v>
      </c>
      <c r="M8" s="14"/>
      <c r="N8" s="21" t="s">
        <v>18</v>
      </c>
      <c r="O8" s="21">
        <v>23</v>
      </c>
      <c r="P8" s="21">
        <v>13</v>
      </c>
    </row>
    <row r="9" spans="1:16" ht="30" customHeight="1" x14ac:dyDescent="0.35">
      <c r="A9" s="4" t="s">
        <v>19</v>
      </c>
      <c r="B9" s="11">
        <f t="shared" si="0"/>
        <v>63</v>
      </c>
      <c r="C9" s="11">
        <f t="shared" si="0"/>
        <v>40</v>
      </c>
      <c r="D9" s="12">
        <f>B9/(B9+C9)</f>
        <v>0.61165048543689315</v>
      </c>
      <c r="E9" s="12"/>
      <c r="F9" s="13" t="s">
        <v>20</v>
      </c>
      <c r="G9" s="13">
        <v>26</v>
      </c>
      <c r="H9" s="13">
        <v>8</v>
      </c>
      <c r="I9" s="14"/>
      <c r="J9" s="20" t="s">
        <v>20</v>
      </c>
      <c r="K9" s="20">
        <v>19</v>
      </c>
      <c r="L9" s="20">
        <v>14</v>
      </c>
      <c r="M9" s="14"/>
      <c r="N9" s="21" t="s">
        <v>21</v>
      </c>
      <c r="O9" s="21">
        <v>18</v>
      </c>
      <c r="P9" s="21">
        <v>18</v>
      </c>
    </row>
    <row r="10" spans="1:16" ht="30" customHeight="1" x14ac:dyDescent="0.35">
      <c r="A10" s="4" t="s">
        <v>22</v>
      </c>
      <c r="B10" s="11">
        <f t="shared" si="0"/>
        <v>63</v>
      </c>
      <c r="C10" s="11">
        <f t="shared" si="0"/>
        <v>41</v>
      </c>
      <c r="D10" s="12">
        <f>B10/(B10+C10)</f>
        <v>0.60576923076923073</v>
      </c>
      <c r="E10" s="12"/>
      <c r="F10" s="13" t="s">
        <v>20</v>
      </c>
      <c r="G10" s="13">
        <v>26</v>
      </c>
      <c r="H10" s="13">
        <v>8</v>
      </c>
      <c r="I10" s="14"/>
      <c r="J10" s="20" t="s">
        <v>20</v>
      </c>
      <c r="K10" s="20">
        <v>19</v>
      </c>
      <c r="L10" s="20">
        <v>14</v>
      </c>
      <c r="M10" s="14"/>
      <c r="N10" s="21" t="s">
        <v>23</v>
      </c>
      <c r="O10" s="21">
        <v>18</v>
      </c>
      <c r="P10" s="21">
        <v>19</v>
      </c>
    </row>
    <row r="11" spans="1:16" ht="30" customHeight="1" x14ac:dyDescent="0.35">
      <c r="A11" s="4" t="s">
        <v>24</v>
      </c>
      <c r="B11" s="11">
        <f t="shared" si="0"/>
        <v>63</v>
      </c>
      <c r="C11" s="11">
        <f t="shared" si="0"/>
        <v>40</v>
      </c>
      <c r="D11" s="12">
        <f>B11/(B11+C11)</f>
        <v>0.61165048543689315</v>
      </c>
      <c r="E11" s="12"/>
      <c r="F11" s="13" t="s">
        <v>20</v>
      </c>
      <c r="G11" s="13">
        <v>26</v>
      </c>
      <c r="H11" s="13">
        <v>8</v>
      </c>
      <c r="I11" s="14"/>
      <c r="J11" s="20" t="s">
        <v>20</v>
      </c>
      <c r="K11" s="20">
        <v>19</v>
      </c>
      <c r="L11" s="20">
        <v>14</v>
      </c>
      <c r="M11" s="14"/>
      <c r="N11" s="21" t="s">
        <v>21</v>
      </c>
      <c r="O11" s="21">
        <v>18</v>
      </c>
      <c r="P11" s="21">
        <v>18</v>
      </c>
    </row>
    <row r="12" spans="1:16" ht="30" customHeight="1" x14ac:dyDescent="0.35">
      <c r="A12" s="16" t="s">
        <v>25</v>
      </c>
      <c r="B12" s="17">
        <f t="shared" si="0"/>
        <v>61</v>
      </c>
      <c r="C12" s="17">
        <f t="shared" si="0"/>
        <v>29</v>
      </c>
      <c r="D12" s="18">
        <f>B12/(B12+C12)</f>
        <v>0.67777777777777781</v>
      </c>
      <c r="E12" s="12"/>
      <c r="F12" s="13" t="s">
        <v>26</v>
      </c>
      <c r="G12" s="13">
        <v>21</v>
      </c>
      <c r="H12" s="13">
        <v>13</v>
      </c>
      <c r="I12" s="14"/>
      <c r="J12" s="20" t="s">
        <v>26</v>
      </c>
      <c r="K12" s="20">
        <v>24</v>
      </c>
      <c r="L12" s="20">
        <v>12</v>
      </c>
      <c r="M12" s="14"/>
      <c r="N12" s="21" t="s">
        <v>27</v>
      </c>
      <c r="O12" s="21">
        <f>16</f>
        <v>16</v>
      </c>
      <c r="P12" s="21">
        <f>4</f>
        <v>4</v>
      </c>
    </row>
    <row r="13" spans="1:16" ht="30" customHeight="1" x14ac:dyDescent="0.35">
      <c r="A13" s="19" t="s">
        <v>28</v>
      </c>
      <c r="B13" s="16"/>
      <c r="C13" s="16"/>
      <c r="D13" s="18"/>
      <c r="E13" s="12"/>
      <c r="F13" s="13"/>
      <c r="G13" s="13"/>
      <c r="H13" s="13"/>
      <c r="I13" s="14"/>
      <c r="J13" s="20"/>
      <c r="K13" s="20"/>
      <c r="L13" s="20"/>
      <c r="M13" s="14"/>
      <c r="N13" s="21"/>
      <c r="O13" s="21"/>
      <c r="P13" s="21"/>
    </row>
    <row r="14" spans="1:16" ht="30" customHeight="1" x14ac:dyDescent="0.35">
      <c r="A14" s="19" t="s">
        <v>29</v>
      </c>
      <c r="B14" s="16"/>
      <c r="C14" s="16"/>
      <c r="D14" s="18"/>
      <c r="E14" s="12"/>
      <c r="F14" s="13"/>
      <c r="G14" s="13"/>
      <c r="H14" s="13"/>
      <c r="I14" s="14"/>
      <c r="J14" s="20"/>
      <c r="K14" s="20"/>
      <c r="L14" s="20"/>
      <c r="M14" s="14"/>
      <c r="N14" s="21"/>
      <c r="O14" s="21"/>
      <c r="P14" s="21"/>
    </row>
    <row r="15" spans="1:16" ht="30" customHeight="1" x14ac:dyDescent="0.35">
      <c r="A15" s="4" t="s">
        <v>30</v>
      </c>
      <c r="B15" s="11">
        <f t="shared" ref="B15:C21" si="1">+G15+K15+O15</f>
        <v>59</v>
      </c>
      <c r="C15" s="11">
        <f t="shared" si="1"/>
        <v>47</v>
      </c>
      <c r="D15" s="12">
        <f t="shared" ref="D15:D21" si="2">B15/(B15+C15)</f>
        <v>0.55660377358490565</v>
      </c>
      <c r="E15" s="12"/>
      <c r="F15" s="13" t="s">
        <v>26</v>
      </c>
      <c r="G15" s="13">
        <v>21</v>
      </c>
      <c r="H15" s="13">
        <v>13</v>
      </c>
      <c r="I15" s="14"/>
      <c r="J15" s="20" t="s">
        <v>26</v>
      </c>
      <c r="K15" s="20">
        <v>24</v>
      </c>
      <c r="L15" s="20">
        <v>12</v>
      </c>
      <c r="M15" s="14"/>
      <c r="N15" s="21" t="s">
        <v>31</v>
      </c>
      <c r="O15" s="21">
        <v>14</v>
      </c>
      <c r="P15" s="21">
        <v>22</v>
      </c>
    </row>
    <row r="16" spans="1:16" ht="30" customHeight="1" x14ac:dyDescent="0.35">
      <c r="A16" s="4" t="s">
        <v>32</v>
      </c>
      <c r="B16" s="11">
        <f t="shared" si="1"/>
        <v>59</v>
      </c>
      <c r="C16" s="11">
        <f t="shared" si="1"/>
        <v>44</v>
      </c>
      <c r="D16" s="12">
        <f t="shared" si="2"/>
        <v>0.57281553398058249</v>
      </c>
      <c r="E16" s="12"/>
      <c r="F16" s="13" t="s">
        <v>17</v>
      </c>
      <c r="G16" s="13">
        <v>19</v>
      </c>
      <c r="H16" s="13">
        <v>15</v>
      </c>
      <c r="I16" s="14"/>
      <c r="J16" s="20" t="s">
        <v>17</v>
      </c>
      <c r="K16" s="20">
        <v>28</v>
      </c>
      <c r="L16" s="20">
        <v>7</v>
      </c>
      <c r="M16" s="14"/>
      <c r="N16" s="21" t="s">
        <v>33</v>
      </c>
      <c r="O16" s="21">
        <f>2+10</f>
        <v>12</v>
      </c>
      <c r="P16" s="21">
        <f>10+12</f>
        <v>22</v>
      </c>
    </row>
    <row r="17" spans="1:16" ht="30" customHeight="1" x14ac:dyDescent="0.35">
      <c r="A17" s="4" t="s">
        <v>34</v>
      </c>
      <c r="B17" s="11">
        <f t="shared" si="1"/>
        <v>57</v>
      </c>
      <c r="C17" s="11">
        <f t="shared" si="1"/>
        <v>41</v>
      </c>
      <c r="D17" s="12">
        <f t="shared" si="2"/>
        <v>0.58163265306122447</v>
      </c>
      <c r="E17" s="12"/>
      <c r="F17" s="13" t="s">
        <v>26</v>
      </c>
      <c r="G17" s="13">
        <v>21</v>
      </c>
      <c r="H17" s="13">
        <v>13</v>
      </c>
      <c r="I17" s="14"/>
      <c r="J17" s="20" t="s">
        <v>26</v>
      </c>
      <c r="K17" s="20">
        <v>24</v>
      </c>
      <c r="L17" s="20">
        <v>12</v>
      </c>
      <c r="M17" s="14"/>
      <c r="N17" s="21" t="s">
        <v>31</v>
      </c>
      <c r="O17" s="21">
        <v>12</v>
      </c>
      <c r="P17" s="21">
        <v>16</v>
      </c>
    </row>
    <row r="18" spans="1:16" ht="30" customHeight="1" x14ac:dyDescent="0.35">
      <c r="A18" s="4" t="s">
        <v>35</v>
      </c>
      <c r="B18" s="11">
        <f t="shared" si="1"/>
        <v>57</v>
      </c>
      <c r="C18" s="11">
        <f t="shared" si="1"/>
        <v>41</v>
      </c>
      <c r="D18" s="12">
        <f t="shared" si="2"/>
        <v>0.58163265306122447</v>
      </c>
      <c r="E18" s="12"/>
      <c r="F18" s="13" t="s">
        <v>26</v>
      </c>
      <c r="G18" s="13">
        <v>21</v>
      </c>
      <c r="H18" s="13">
        <v>13</v>
      </c>
      <c r="I18" s="14"/>
      <c r="J18" s="20" t="s">
        <v>26</v>
      </c>
      <c r="K18" s="20">
        <v>24</v>
      </c>
      <c r="L18" s="20">
        <v>12</v>
      </c>
      <c r="M18" s="14"/>
      <c r="N18" s="21" t="s">
        <v>31</v>
      </c>
      <c r="O18" s="21">
        <v>12</v>
      </c>
      <c r="P18" s="21">
        <v>16</v>
      </c>
    </row>
    <row r="19" spans="1:16" ht="30" customHeight="1" x14ac:dyDescent="0.35">
      <c r="A19" s="4" t="s">
        <v>36</v>
      </c>
      <c r="B19" s="11">
        <f t="shared" si="1"/>
        <v>56</v>
      </c>
      <c r="C19" s="11">
        <f t="shared" si="1"/>
        <v>50</v>
      </c>
      <c r="D19" s="12">
        <f t="shared" si="2"/>
        <v>0.52830188679245282</v>
      </c>
      <c r="E19" s="12"/>
      <c r="F19" s="13" t="s">
        <v>21</v>
      </c>
      <c r="G19" s="13">
        <v>21</v>
      </c>
      <c r="H19" s="13">
        <v>13</v>
      </c>
      <c r="I19" s="14"/>
      <c r="J19" s="20" t="s">
        <v>21</v>
      </c>
      <c r="K19" s="20">
        <v>17</v>
      </c>
      <c r="L19" s="20">
        <v>19</v>
      </c>
      <c r="M19" s="14"/>
      <c r="N19" s="21" t="s">
        <v>21</v>
      </c>
      <c r="O19" s="21">
        <v>18</v>
      </c>
      <c r="P19" s="21">
        <v>18</v>
      </c>
    </row>
    <row r="20" spans="1:16" ht="30" customHeight="1" x14ac:dyDescent="0.35">
      <c r="A20" s="4" t="s">
        <v>37</v>
      </c>
      <c r="B20" s="11">
        <f t="shared" si="1"/>
        <v>56</v>
      </c>
      <c r="C20" s="11">
        <f t="shared" si="1"/>
        <v>50</v>
      </c>
      <c r="D20" s="12">
        <f t="shared" si="2"/>
        <v>0.52830188679245282</v>
      </c>
      <c r="E20" s="12"/>
      <c r="F20" s="13" t="s">
        <v>21</v>
      </c>
      <c r="G20" s="13">
        <v>21</v>
      </c>
      <c r="H20" s="13">
        <v>13</v>
      </c>
      <c r="I20" s="14"/>
      <c r="J20" s="20" t="s">
        <v>21</v>
      </c>
      <c r="K20" s="20">
        <v>17</v>
      </c>
      <c r="L20" s="20">
        <v>19</v>
      </c>
      <c r="M20" s="14"/>
      <c r="N20" s="21" t="s">
        <v>21</v>
      </c>
      <c r="O20" s="21">
        <v>18</v>
      </c>
      <c r="P20" s="21">
        <v>18</v>
      </c>
    </row>
    <row r="21" spans="1:16" ht="30" customHeight="1" x14ac:dyDescent="0.35">
      <c r="A21" s="4" t="s">
        <v>38</v>
      </c>
      <c r="B21" s="11">
        <f t="shared" si="1"/>
        <v>56</v>
      </c>
      <c r="C21" s="11">
        <f t="shared" si="1"/>
        <v>50</v>
      </c>
      <c r="D21" s="12">
        <f t="shared" si="2"/>
        <v>0.52830188679245282</v>
      </c>
      <c r="E21" s="12"/>
      <c r="F21" s="13" t="s">
        <v>17</v>
      </c>
      <c r="G21" s="13">
        <v>19</v>
      </c>
      <c r="H21" s="13">
        <v>15</v>
      </c>
      <c r="I21" s="14"/>
      <c r="J21" s="20" t="s">
        <v>18</v>
      </c>
      <c r="K21" s="20">
        <v>19</v>
      </c>
      <c r="L21" s="20">
        <v>17</v>
      </c>
      <c r="M21" s="14"/>
      <c r="N21" s="21" t="s">
        <v>21</v>
      </c>
      <c r="O21" s="21">
        <v>18</v>
      </c>
      <c r="P21" s="21">
        <v>18</v>
      </c>
    </row>
    <row r="22" spans="1:16" ht="30" customHeight="1" x14ac:dyDescent="0.35">
      <c r="A22" s="4" t="s">
        <v>39</v>
      </c>
      <c r="B22" s="11">
        <f t="shared" ref="B22:C27" si="3">+G22+K22+O22</f>
        <v>53</v>
      </c>
      <c r="C22" s="11">
        <f t="shared" si="3"/>
        <v>47</v>
      </c>
      <c r="D22" s="12">
        <f t="shared" ref="D22:D27" si="4">B22/(B22+C22)</f>
        <v>0.53</v>
      </c>
      <c r="E22" s="12"/>
      <c r="F22" s="13" t="s">
        <v>21</v>
      </c>
      <c r="G22" s="13">
        <v>21</v>
      </c>
      <c r="H22" s="13">
        <v>13</v>
      </c>
      <c r="I22" s="14"/>
      <c r="J22" s="20" t="s">
        <v>40</v>
      </c>
      <c r="K22" s="20">
        <f>13+1</f>
        <v>14</v>
      </c>
      <c r="L22" s="20">
        <f>2+14</f>
        <v>16</v>
      </c>
      <c r="M22" s="14"/>
      <c r="N22" s="21" t="s">
        <v>21</v>
      </c>
      <c r="O22" s="21">
        <v>18</v>
      </c>
      <c r="P22" s="21">
        <v>18</v>
      </c>
    </row>
    <row r="23" spans="1:16" ht="30" customHeight="1" x14ac:dyDescent="0.35">
      <c r="A23" s="4" t="s">
        <v>41</v>
      </c>
      <c r="B23" s="11">
        <f t="shared" si="3"/>
        <v>53</v>
      </c>
      <c r="C23" s="11">
        <f t="shared" si="3"/>
        <v>27</v>
      </c>
      <c r="D23" s="12">
        <f t="shared" si="4"/>
        <v>0.66249999999999998</v>
      </c>
      <c r="E23" s="12"/>
      <c r="F23" s="13" t="s">
        <v>17</v>
      </c>
      <c r="G23" s="13">
        <v>19</v>
      </c>
      <c r="H23" s="13">
        <v>15</v>
      </c>
      <c r="I23" s="14"/>
      <c r="J23" s="20" t="s">
        <v>42</v>
      </c>
      <c r="K23" s="20">
        <f>20+5</f>
        <v>25</v>
      </c>
      <c r="L23" s="20">
        <f>6+2</f>
        <v>8</v>
      </c>
      <c r="M23" s="14"/>
      <c r="N23" s="21" t="s">
        <v>18</v>
      </c>
      <c r="O23" s="21">
        <v>9</v>
      </c>
      <c r="P23" s="21">
        <v>4</v>
      </c>
    </row>
    <row r="24" spans="1:16" ht="30" customHeight="1" x14ac:dyDescent="0.35">
      <c r="A24" s="4" t="s">
        <v>43</v>
      </c>
      <c r="B24" s="11">
        <f t="shared" si="3"/>
        <v>53</v>
      </c>
      <c r="C24" s="11">
        <f t="shared" si="3"/>
        <v>27</v>
      </c>
      <c r="D24" s="12">
        <f t="shared" si="4"/>
        <v>0.66249999999999998</v>
      </c>
      <c r="E24" s="12"/>
      <c r="F24" s="13" t="s">
        <v>17</v>
      </c>
      <c r="G24" s="13">
        <v>19</v>
      </c>
      <c r="H24" s="13">
        <v>15</v>
      </c>
      <c r="I24" s="14"/>
      <c r="J24" s="20" t="s">
        <v>42</v>
      </c>
      <c r="K24" s="20">
        <f>20+5</f>
        <v>25</v>
      </c>
      <c r="L24" s="20">
        <f>6+2</f>
        <v>8</v>
      </c>
      <c r="M24" s="14"/>
      <c r="N24" s="21" t="s">
        <v>18</v>
      </c>
      <c r="O24" s="21">
        <v>9</v>
      </c>
      <c r="P24" s="21">
        <v>4</v>
      </c>
    </row>
    <row r="25" spans="1:16" ht="30" customHeight="1" x14ac:dyDescent="0.35">
      <c r="A25" s="4" t="s">
        <v>44</v>
      </c>
      <c r="B25" s="11">
        <f t="shared" si="3"/>
        <v>51</v>
      </c>
      <c r="C25" s="11">
        <f t="shared" si="3"/>
        <v>48</v>
      </c>
      <c r="D25" s="12">
        <f t="shared" si="4"/>
        <v>0.51515151515151514</v>
      </c>
      <c r="E25" s="12"/>
      <c r="F25" s="13" t="s">
        <v>45</v>
      </c>
      <c r="G25" s="13">
        <v>17</v>
      </c>
      <c r="H25" s="13">
        <v>17</v>
      </c>
      <c r="I25" s="14"/>
      <c r="J25" s="20" t="s">
        <v>45</v>
      </c>
      <c r="K25" s="20">
        <v>22</v>
      </c>
      <c r="L25" s="20">
        <v>12</v>
      </c>
      <c r="M25" s="14"/>
      <c r="N25" s="21" t="s">
        <v>46</v>
      </c>
      <c r="O25" s="21">
        <f>6+6</f>
        <v>12</v>
      </c>
      <c r="P25" s="21">
        <f>16+3</f>
        <v>19</v>
      </c>
    </row>
    <row r="26" spans="1:16" ht="30" customHeight="1" x14ac:dyDescent="0.35">
      <c r="A26" s="4" t="s">
        <v>47</v>
      </c>
      <c r="B26" s="11">
        <f t="shared" si="3"/>
        <v>51</v>
      </c>
      <c r="C26" s="11">
        <f t="shared" si="3"/>
        <v>20</v>
      </c>
      <c r="D26" s="15">
        <f t="shared" si="4"/>
        <v>0.71830985915492962</v>
      </c>
      <c r="E26" s="15"/>
      <c r="F26" s="13"/>
      <c r="G26" s="13"/>
      <c r="H26" s="13"/>
      <c r="I26" s="14"/>
      <c r="J26" s="20" t="s">
        <v>17</v>
      </c>
      <c r="K26" s="20">
        <v>28</v>
      </c>
      <c r="L26" s="20">
        <v>7</v>
      </c>
      <c r="M26" s="14"/>
      <c r="N26" s="21" t="s">
        <v>18</v>
      </c>
      <c r="O26" s="21">
        <v>23</v>
      </c>
      <c r="P26" s="21">
        <v>13</v>
      </c>
    </row>
    <row r="27" spans="1:16" ht="30" customHeight="1" x14ac:dyDescent="0.35">
      <c r="A27" s="4" t="s">
        <v>48</v>
      </c>
      <c r="B27" s="11">
        <f t="shared" si="3"/>
        <v>51</v>
      </c>
      <c r="C27" s="11">
        <f t="shared" si="3"/>
        <v>55</v>
      </c>
      <c r="D27" s="12">
        <f t="shared" si="4"/>
        <v>0.48113207547169812</v>
      </c>
      <c r="E27" s="12"/>
      <c r="F27" s="13" t="s">
        <v>18</v>
      </c>
      <c r="G27" s="13">
        <v>9</v>
      </c>
      <c r="H27" s="13">
        <v>25</v>
      </c>
      <c r="I27" s="14"/>
      <c r="J27" s="20" t="s">
        <v>18</v>
      </c>
      <c r="K27" s="20">
        <v>19</v>
      </c>
      <c r="L27" s="20">
        <v>17</v>
      </c>
      <c r="M27" s="14"/>
      <c r="N27" s="21" t="s">
        <v>18</v>
      </c>
      <c r="O27" s="21">
        <v>23</v>
      </c>
      <c r="P27" s="21">
        <v>13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Davis</dc:creator>
  <cp:lastModifiedBy>T. Davis</cp:lastModifiedBy>
  <dcterms:created xsi:type="dcterms:W3CDTF">2025-03-17T12:20:18Z</dcterms:created>
  <dcterms:modified xsi:type="dcterms:W3CDTF">2025-03-18T19:48:34Z</dcterms:modified>
</cp:coreProperties>
</file>