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Jersey Gems\NJG  Year 1  1978-1979\"/>
    </mc:Choice>
  </mc:AlternateContent>
  <xr:revisionPtr revIDLastSave="0" documentId="13_ncr:1_{2BEBA224-470C-4C25-A9E0-9849D4257C37}" xr6:coauthVersionLast="47" xr6:coauthVersionMax="47" xr10:uidLastSave="{00000000-0000-0000-0000-000000000000}"/>
  <bookViews>
    <workbookView xWindow="-108" yWindow="-108" windowWidth="23256" windowHeight="12576" xr2:uid="{DE69CDCD-C103-4CB7-83FD-EBD70C27F6E3}"/>
  </bookViews>
  <sheets>
    <sheet name="1 vs Chic" sheetId="1" r:id="rId1"/>
    <sheet name="2 vs Dayt" sheetId="2" r:id="rId2"/>
    <sheet name="3 @Dayt" sheetId="3" r:id="rId3"/>
    <sheet name="4 vs Minn" sheetId="4" r:id="rId4"/>
    <sheet name="5 @Hous" sheetId="5" r:id="rId5"/>
    <sheet name="6 @Milw" sheetId="6" r:id="rId6"/>
    <sheet name="7 @Chic" sheetId="7" r:id="rId7"/>
    <sheet name="8 vs Milw" sheetId="8" r:id="rId8"/>
    <sheet name="9 vs NY" sheetId="9" r:id="rId9"/>
    <sheet name="10 @NY" sheetId="10" r:id="rId10"/>
    <sheet name="11 vs Iowa" sheetId="11" r:id="rId11"/>
    <sheet name="12 @Minn" sheetId="12" r:id="rId12"/>
    <sheet name="13 @Iowa" sheetId="13" r:id="rId13"/>
    <sheet name="14 vs Hous" sheetId="14" r:id="rId14"/>
    <sheet name="15 vs Chic" sheetId="15" r:id="rId15"/>
    <sheet name="16 @Chic" sheetId="16" r:id="rId16"/>
    <sheet name="17 vs Iowa" sheetId="17" r:id="rId17"/>
    <sheet name="18 vs NY" sheetId="18" r:id="rId18"/>
    <sheet name="19 @NY" sheetId="19" r:id="rId19"/>
    <sheet name="20 vs Hous" sheetId="20" r:id="rId20"/>
    <sheet name="21 vs Dayt" sheetId="21" r:id="rId21"/>
    <sheet name="22 vs Hous" sheetId="22" r:id="rId22"/>
    <sheet name="23 @Minn" sheetId="23" r:id="rId23"/>
    <sheet name="24 @Hous" sheetId="24" r:id="rId24"/>
    <sheet name="25 @Dayt" sheetId="25" r:id="rId25"/>
    <sheet name="26 vs Minn" sheetId="26" r:id="rId26"/>
    <sheet name="27 vs Dayt" sheetId="27" r:id="rId27"/>
    <sheet name="28 @Iowa" sheetId="28" r:id="rId28"/>
    <sheet name="29 @Hous" sheetId="29" r:id="rId29"/>
    <sheet name="30 vs Milw" sheetId="30" r:id="rId30"/>
    <sheet name="31 @NY" sheetId="31" r:id="rId31"/>
    <sheet name="32 vs NY" sheetId="32" r:id="rId32"/>
    <sheet name="33 @Dayt" sheetId="33" r:id="rId33"/>
    <sheet name="34 @Milw" sheetId="34" r:id="rId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32" l="1"/>
  <c r="R47" i="32"/>
  <c r="Q47" i="32"/>
  <c r="P47" i="32"/>
  <c r="O47" i="32"/>
  <c r="M47" i="32"/>
  <c r="L47" i="32"/>
  <c r="K47" i="32"/>
  <c r="J47" i="32"/>
  <c r="K48" i="32" s="1"/>
  <c r="I47" i="32"/>
  <c r="H47" i="32"/>
  <c r="G47" i="32"/>
  <c r="F47" i="32"/>
  <c r="G48" i="32" s="1"/>
  <c r="E47" i="32"/>
  <c r="U46" i="32"/>
  <c r="T45" i="32"/>
  <c r="U45" i="32" s="1"/>
  <c r="N45" i="32"/>
  <c r="U44" i="32"/>
  <c r="T44" i="32"/>
  <c r="N44" i="32"/>
  <c r="T43" i="32"/>
  <c r="U43" i="32" s="1"/>
  <c r="N43" i="32"/>
  <c r="T42" i="32"/>
  <c r="U42" i="32" s="1"/>
  <c r="N42" i="32"/>
  <c r="T41" i="32"/>
  <c r="U41" i="32" s="1"/>
  <c r="N41" i="32"/>
  <c r="U40" i="32"/>
  <c r="T40" i="32"/>
  <c r="N40" i="32"/>
  <c r="T39" i="32"/>
  <c r="U39" i="32" s="1"/>
  <c r="N39" i="32"/>
  <c r="T38" i="32"/>
  <c r="U38" i="32" s="1"/>
  <c r="N38" i="32"/>
  <c r="T37" i="32"/>
  <c r="U37" i="32" s="1"/>
  <c r="N37" i="32"/>
  <c r="U36" i="32"/>
  <c r="T36" i="32"/>
  <c r="N36" i="32"/>
  <c r="T35" i="32"/>
  <c r="U35" i="32" s="1"/>
  <c r="N35" i="32"/>
  <c r="N47" i="32" s="1"/>
  <c r="T47" i="31"/>
  <c r="S47" i="31"/>
  <c r="R47" i="31"/>
  <c r="Q47" i="31"/>
  <c r="P47" i="31"/>
  <c r="O47" i="31"/>
  <c r="M47" i="31"/>
  <c r="L47" i="31"/>
  <c r="K47" i="31"/>
  <c r="J47" i="31"/>
  <c r="K48" i="31" s="1"/>
  <c r="I47" i="31"/>
  <c r="H47" i="31"/>
  <c r="G47" i="31"/>
  <c r="F47" i="31"/>
  <c r="G48" i="31" s="1"/>
  <c r="E47" i="31"/>
  <c r="U46" i="31"/>
  <c r="N45" i="31"/>
  <c r="U45" i="31" s="1"/>
  <c r="N44" i="31"/>
  <c r="U44" i="31" s="1"/>
  <c r="N43" i="31"/>
  <c r="U43" i="31" s="1"/>
  <c r="N42" i="31"/>
  <c r="U42" i="31" s="1"/>
  <c r="N41" i="31"/>
  <c r="U41" i="31" s="1"/>
  <c r="N40" i="31"/>
  <c r="U40" i="31" s="1"/>
  <c r="N39" i="31"/>
  <c r="U39" i="31" s="1"/>
  <c r="N38" i="31"/>
  <c r="U38" i="31" s="1"/>
  <c r="N37" i="31"/>
  <c r="U37" i="31" s="1"/>
  <c r="N36" i="31"/>
  <c r="U36" i="31" s="1"/>
  <c r="N35" i="31"/>
  <c r="U35" i="31" s="1"/>
  <c r="S49" i="19"/>
  <c r="R49" i="19"/>
  <c r="Q49" i="19"/>
  <c r="P49" i="19"/>
  <c r="O49" i="19"/>
  <c r="M49" i="19"/>
  <c r="L49" i="19"/>
  <c r="K49" i="19"/>
  <c r="J49" i="19"/>
  <c r="K50" i="19" s="1"/>
  <c r="I49" i="19"/>
  <c r="H49" i="19"/>
  <c r="G49" i="19"/>
  <c r="F49" i="19"/>
  <c r="G50" i="19" s="1"/>
  <c r="E49" i="19"/>
  <c r="U48" i="19"/>
  <c r="N47" i="19"/>
  <c r="U47" i="19" s="1"/>
  <c r="T46" i="19"/>
  <c r="U46" i="19" s="1"/>
  <c r="N46" i="19"/>
  <c r="U45" i="19"/>
  <c r="N45" i="19"/>
  <c r="U44" i="19"/>
  <c r="N44" i="19"/>
  <c r="T42" i="19"/>
  <c r="N42" i="19"/>
  <c r="U42" i="19" s="1"/>
  <c r="U41" i="19"/>
  <c r="T40" i="19"/>
  <c r="N40" i="19"/>
  <c r="U40" i="19" s="1"/>
  <c r="U39" i="19"/>
  <c r="T39" i="19"/>
  <c r="N39" i="19"/>
  <c r="U38" i="19"/>
  <c r="T38" i="19"/>
  <c r="N38" i="19"/>
  <c r="T37" i="19"/>
  <c r="T49" i="19" s="1"/>
  <c r="N37" i="19"/>
  <c r="U36" i="19"/>
  <c r="N36" i="19"/>
  <c r="U35" i="19"/>
  <c r="N35" i="19"/>
  <c r="N49" i="19" s="1"/>
  <c r="S48" i="18"/>
  <c r="R48" i="18"/>
  <c r="Q48" i="18"/>
  <c r="P48" i="18"/>
  <c r="O48" i="18"/>
  <c r="M48" i="18"/>
  <c r="L48" i="18"/>
  <c r="K48" i="18"/>
  <c r="J48" i="18"/>
  <c r="K49" i="18" s="1"/>
  <c r="I48" i="18"/>
  <c r="H48" i="18"/>
  <c r="G48" i="18"/>
  <c r="F48" i="18"/>
  <c r="G49" i="18" s="1"/>
  <c r="E48" i="18"/>
  <c r="U47" i="18"/>
  <c r="T46" i="18"/>
  <c r="U46" i="18" s="1"/>
  <c r="N46" i="18"/>
  <c r="U45" i="18"/>
  <c r="T45" i="18"/>
  <c r="N45" i="18"/>
  <c r="T44" i="18"/>
  <c r="U44" i="18" s="1"/>
  <c r="N44" i="18"/>
  <c r="T43" i="18"/>
  <c r="U43" i="18" s="1"/>
  <c r="N43" i="18"/>
  <c r="T42" i="18"/>
  <c r="U42" i="18" s="1"/>
  <c r="N42" i="18"/>
  <c r="U41" i="18"/>
  <c r="T41" i="18"/>
  <c r="N41" i="18"/>
  <c r="T40" i="18"/>
  <c r="U40" i="18" s="1"/>
  <c r="N40" i="18"/>
  <c r="T39" i="18"/>
  <c r="U39" i="18" s="1"/>
  <c r="N39" i="18"/>
  <c r="T38" i="18"/>
  <c r="U38" i="18" s="1"/>
  <c r="N38" i="18"/>
  <c r="U37" i="18"/>
  <c r="T37" i="18"/>
  <c r="N37" i="18"/>
  <c r="T36" i="18"/>
  <c r="U36" i="18" s="1"/>
  <c r="N36" i="18"/>
  <c r="T35" i="18"/>
  <c r="U35" i="18" s="1"/>
  <c r="N35" i="18"/>
  <c r="N48" i="18" s="1"/>
  <c r="S48" i="10"/>
  <c r="R48" i="10"/>
  <c r="Q48" i="10"/>
  <c r="P48" i="10"/>
  <c r="O48" i="10"/>
  <c r="M48" i="10"/>
  <c r="L48" i="10"/>
  <c r="K48" i="10"/>
  <c r="J48" i="10"/>
  <c r="K49" i="10" s="1"/>
  <c r="I48" i="10"/>
  <c r="H48" i="10"/>
  <c r="G48" i="10"/>
  <c r="F48" i="10"/>
  <c r="G49" i="10" s="1"/>
  <c r="E48" i="10"/>
  <c r="U47" i="10"/>
  <c r="N46" i="10"/>
  <c r="U46" i="10" s="1"/>
  <c r="T45" i="10"/>
  <c r="U45" i="10" s="1"/>
  <c r="N45" i="10"/>
  <c r="T44" i="10"/>
  <c r="U44" i="10" s="1"/>
  <c r="N44" i="10"/>
  <c r="T43" i="10"/>
  <c r="U43" i="10" s="1"/>
  <c r="N43" i="10"/>
  <c r="U42" i="10"/>
  <c r="N42" i="10"/>
  <c r="T41" i="10"/>
  <c r="U41" i="10" s="1"/>
  <c r="N41" i="10"/>
  <c r="N40" i="10"/>
  <c r="U40" i="10" s="1"/>
  <c r="T39" i="10"/>
  <c r="U39" i="10" s="1"/>
  <c r="N39" i="10"/>
  <c r="T38" i="10"/>
  <c r="U38" i="10" s="1"/>
  <c r="N38" i="10"/>
  <c r="T37" i="10"/>
  <c r="U37" i="10" s="1"/>
  <c r="N37" i="10"/>
  <c r="U36" i="10"/>
  <c r="T36" i="10"/>
  <c r="N36" i="10"/>
  <c r="T35" i="10"/>
  <c r="T48" i="10" s="1"/>
  <c r="N35" i="10"/>
  <c r="N48" i="10" s="1"/>
  <c r="S48" i="9"/>
  <c r="R48" i="9"/>
  <c r="Q48" i="9"/>
  <c r="P48" i="9"/>
  <c r="O48" i="9"/>
  <c r="M48" i="9"/>
  <c r="L48" i="9"/>
  <c r="K48" i="9"/>
  <c r="J48" i="9"/>
  <c r="K49" i="9" s="1"/>
  <c r="I48" i="9"/>
  <c r="H48" i="9"/>
  <c r="G48" i="9"/>
  <c r="F48" i="9"/>
  <c r="G49" i="9" s="1"/>
  <c r="E48" i="9"/>
  <c r="U47" i="9"/>
  <c r="T46" i="9"/>
  <c r="U46" i="9" s="1"/>
  <c r="N46" i="9"/>
  <c r="U45" i="9"/>
  <c r="T45" i="9"/>
  <c r="N45" i="9"/>
  <c r="T44" i="9"/>
  <c r="U44" i="9" s="1"/>
  <c r="N44" i="9"/>
  <c r="T43" i="9"/>
  <c r="U43" i="9" s="1"/>
  <c r="N43" i="9"/>
  <c r="T42" i="9"/>
  <c r="U42" i="9" s="1"/>
  <c r="N42" i="9"/>
  <c r="U41" i="9"/>
  <c r="T41" i="9"/>
  <c r="N41" i="9"/>
  <c r="T40" i="9"/>
  <c r="U40" i="9" s="1"/>
  <c r="N40" i="9"/>
  <c r="T39" i="9"/>
  <c r="U39" i="9" s="1"/>
  <c r="N39" i="9"/>
  <c r="T38" i="9"/>
  <c r="U38" i="9" s="1"/>
  <c r="N38" i="9"/>
  <c r="U37" i="9"/>
  <c r="T37" i="9"/>
  <c r="N37" i="9"/>
  <c r="T36" i="9"/>
  <c r="U36" i="9" s="1"/>
  <c r="N36" i="9"/>
  <c r="T35" i="9"/>
  <c r="U35" i="9" s="1"/>
  <c r="N35" i="9"/>
  <c r="N48" i="9" s="1"/>
  <c r="S47" i="26"/>
  <c r="R47" i="26"/>
  <c r="Q47" i="26"/>
  <c r="P47" i="26"/>
  <c r="O47" i="26"/>
  <c r="M47" i="26"/>
  <c r="L47" i="26"/>
  <c r="K47" i="26"/>
  <c r="J47" i="26"/>
  <c r="K48" i="26" s="1"/>
  <c r="I47" i="26"/>
  <c r="H47" i="26"/>
  <c r="G47" i="26"/>
  <c r="F47" i="26"/>
  <c r="G48" i="26" s="1"/>
  <c r="E47" i="26"/>
  <c r="U46" i="26"/>
  <c r="N45" i="26"/>
  <c r="U45" i="26" s="1"/>
  <c r="N44" i="26"/>
  <c r="U44" i="26" s="1"/>
  <c r="N43" i="26"/>
  <c r="U43" i="26" s="1"/>
  <c r="N42" i="26"/>
  <c r="U42" i="26" s="1"/>
  <c r="T41" i="26"/>
  <c r="N41" i="26"/>
  <c r="N40" i="26"/>
  <c r="U40" i="26" s="1"/>
  <c r="N39" i="26"/>
  <c r="U39" i="26" s="1"/>
  <c r="N38" i="26"/>
  <c r="U38" i="26" s="1"/>
  <c r="N37" i="26"/>
  <c r="U37" i="26" s="1"/>
  <c r="N36" i="26"/>
  <c r="U36" i="26" s="1"/>
  <c r="N35" i="26"/>
  <c r="T46" i="23"/>
  <c r="S46" i="23"/>
  <c r="R46" i="23"/>
  <c r="Q46" i="23"/>
  <c r="P46" i="23"/>
  <c r="O46" i="23"/>
  <c r="M46" i="23"/>
  <c r="L46" i="23"/>
  <c r="K46" i="23"/>
  <c r="J46" i="23"/>
  <c r="K47" i="23" s="1"/>
  <c r="I46" i="23"/>
  <c r="H46" i="23"/>
  <c r="G46" i="23"/>
  <c r="F46" i="23"/>
  <c r="G47" i="23" s="1"/>
  <c r="E46" i="23"/>
  <c r="U45" i="23"/>
  <c r="N44" i="23"/>
  <c r="U44" i="23" s="1"/>
  <c r="N43" i="23"/>
  <c r="U43" i="23" s="1"/>
  <c r="N42" i="23"/>
  <c r="U42" i="23" s="1"/>
  <c r="N41" i="23"/>
  <c r="U41" i="23" s="1"/>
  <c r="N40" i="23"/>
  <c r="U40" i="23" s="1"/>
  <c r="N39" i="23"/>
  <c r="U39" i="23" s="1"/>
  <c r="N38" i="23"/>
  <c r="U38" i="23" s="1"/>
  <c r="N37" i="23"/>
  <c r="U37" i="23" s="1"/>
  <c r="N36" i="23"/>
  <c r="U36" i="23" s="1"/>
  <c r="N35" i="23"/>
  <c r="N46" i="23" s="1"/>
  <c r="T48" i="12"/>
  <c r="S48" i="12"/>
  <c r="R48" i="12"/>
  <c r="Q48" i="12"/>
  <c r="P48" i="12"/>
  <c r="O48" i="12"/>
  <c r="M48" i="12"/>
  <c r="L48" i="12"/>
  <c r="K48" i="12"/>
  <c r="J48" i="12"/>
  <c r="K49" i="12" s="1"/>
  <c r="I48" i="12"/>
  <c r="H48" i="12"/>
  <c r="G48" i="12"/>
  <c r="F48" i="12"/>
  <c r="G49" i="12" s="1"/>
  <c r="E48" i="12"/>
  <c r="U47" i="12"/>
  <c r="N46" i="12"/>
  <c r="U46" i="12" s="1"/>
  <c r="N45" i="12"/>
  <c r="U45" i="12" s="1"/>
  <c r="N44" i="12"/>
  <c r="U44" i="12" s="1"/>
  <c r="N43" i="12"/>
  <c r="U43" i="12" s="1"/>
  <c r="N42" i="12"/>
  <c r="U42" i="12" s="1"/>
  <c r="N41" i="12"/>
  <c r="U41" i="12" s="1"/>
  <c r="N40" i="12"/>
  <c r="U40" i="12" s="1"/>
  <c r="N39" i="12"/>
  <c r="U39" i="12" s="1"/>
  <c r="N38" i="12"/>
  <c r="U38" i="12" s="1"/>
  <c r="U37" i="12"/>
  <c r="U36" i="12"/>
  <c r="N36" i="12"/>
  <c r="N35" i="12"/>
  <c r="N48" i="12" s="1"/>
  <c r="S48" i="4"/>
  <c r="R48" i="4"/>
  <c r="Q48" i="4"/>
  <c r="P48" i="4"/>
  <c r="O48" i="4"/>
  <c r="M48" i="4"/>
  <c r="L48" i="4"/>
  <c r="K48" i="4"/>
  <c r="K49" i="4" s="1"/>
  <c r="J48" i="4"/>
  <c r="I48" i="4"/>
  <c r="H48" i="4"/>
  <c r="G48" i="4"/>
  <c r="F48" i="4"/>
  <c r="G49" i="4" s="1"/>
  <c r="E48" i="4"/>
  <c r="U47" i="4"/>
  <c r="U46" i="4"/>
  <c r="T46" i="4"/>
  <c r="N46" i="4"/>
  <c r="T45" i="4"/>
  <c r="U45" i="4" s="1"/>
  <c r="N45" i="4"/>
  <c r="T44" i="4"/>
  <c r="U44" i="4" s="1"/>
  <c r="N44" i="4"/>
  <c r="T43" i="4"/>
  <c r="N43" i="4"/>
  <c r="U43" i="4" s="1"/>
  <c r="U42" i="4"/>
  <c r="T42" i="4"/>
  <c r="N42" i="4"/>
  <c r="T41" i="4"/>
  <c r="U41" i="4" s="1"/>
  <c r="N41" i="4"/>
  <c r="N40" i="4"/>
  <c r="U40" i="4" s="1"/>
  <c r="U39" i="4"/>
  <c r="T39" i="4"/>
  <c r="N39" i="4"/>
  <c r="T38" i="4"/>
  <c r="U38" i="4" s="1"/>
  <c r="N38" i="4"/>
  <c r="T37" i="4"/>
  <c r="U37" i="4" s="1"/>
  <c r="N37" i="4"/>
  <c r="T36" i="4"/>
  <c r="T48" i="4" s="1"/>
  <c r="U48" i="4" s="1"/>
  <c r="N36" i="4"/>
  <c r="U36" i="4" s="1"/>
  <c r="U35" i="4"/>
  <c r="N35" i="4"/>
  <c r="N48" i="4" s="1"/>
  <c r="T47" i="32" l="1"/>
  <c r="U47" i="32" s="1"/>
  <c r="U47" i="31"/>
  <c r="N47" i="31"/>
  <c r="U49" i="19"/>
  <c r="U37" i="19"/>
  <c r="T48" i="18"/>
  <c r="U48" i="18" s="1"/>
  <c r="U48" i="10"/>
  <c r="U35" i="10"/>
  <c r="T48" i="9"/>
  <c r="U48" i="9" s="1"/>
  <c r="N47" i="26"/>
  <c r="U41" i="26"/>
  <c r="T47" i="26"/>
  <c r="U47" i="26"/>
  <c r="U35" i="26"/>
  <c r="U46" i="23"/>
  <c r="U35" i="23"/>
  <c r="U48" i="12"/>
  <c r="U35" i="12"/>
  <c r="S49" i="34"/>
  <c r="R49" i="34"/>
  <c r="Q49" i="34"/>
  <c r="P49" i="34"/>
  <c r="O49" i="34"/>
  <c r="M49" i="34"/>
  <c r="L49" i="34"/>
  <c r="K49" i="34"/>
  <c r="J49" i="34"/>
  <c r="K50" i="34" s="1"/>
  <c r="I49" i="34"/>
  <c r="H49" i="34"/>
  <c r="G49" i="34"/>
  <c r="F49" i="34"/>
  <c r="G50" i="34" s="1"/>
  <c r="E49" i="34"/>
  <c r="U48" i="34"/>
  <c r="T47" i="34"/>
  <c r="U47" i="34" s="1"/>
  <c r="N47" i="34"/>
  <c r="U46" i="34"/>
  <c r="T46" i="34"/>
  <c r="N46" i="34"/>
  <c r="T45" i="34"/>
  <c r="U45" i="34" s="1"/>
  <c r="N45" i="34"/>
  <c r="T44" i="34"/>
  <c r="U44" i="34" s="1"/>
  <c r="N44" i="34"/>
  <c r="T43" i="34"/>
  <c r="U43" i="34" s="1"/>
  <c r="N43" i="34"/>
  <c r="U42" i="34"/>
  <c r="T42" i="34"/>
  <c r="N42" i="34"/>
  <c r="T41" i="34"/>
  <c r="U41" i="34" s="1"/>
  <c r="N41" i="34"/>
  <c r="T40" i="34"/>
  <c r="U40" i="34" s="1"/>
  <c r="N40" i="34"/>
  <c r="T39" i="34"/>
  <c r="U39" i="34" s="1"/>
  <c r="N39" i="34"/>
  <c r="U38" i="34"/>
  <c r="T38" i="34"/>
  <c r="N38" i="34"/>
  <c r="T37" i="34"/>
  <c r="U37" i="34" s="1"/>
  <c r="N37" i="34"/>
  <c r="T36" i="34"/>
  <c r="U36" i="34" s="1"/>
  <c r="N36" i="34"/>
  <c r="T35" i="34"/>
  <c r="U35" i="34" s="1"/>
  <c r="N35" i="34"/>
  <c r="N49" i="34" s="1"/>
  <c r="K50" i="30"/>
  <c r="S49" i="30"/>
  <c r="R49" i="30"/>
  <c r="Q49" i="30"/>
  <c r="P49" i="30"/>
  <c r="O49" i="30"/>
  <c r="M49" i="30"/>
  <c r="L49" i="30"/>
  <c r="K49" i="30"/>
  <c r="J49" i="30"/>
  <c r="I49" i="30"/>
  <c r="H49" i="30"/>
  <c r="G49" i="30"/>
  <c r="F49" i="30"/>
  <c r="G50" i="30" s="1"/>
  <c r="E49" i="30"/>
  <c r="U48" i="30"/>
  <c r="U47" i="30"/>
  <c r="T47" i="30"/>
  <c r="N47" i="30"/>
  <c r="T46" i="30"/>
  <c r="U46" i="30" s="1"/>
  <c r="N46" i="30"/>
  <c r="T45" i="30"/>
  <c r="U45" i="30" s="1"/>
  <c r="N45" i="30"/>
  <c r="T44" i="30"/>
  <c r="U44" i="30" s="1"/>
  <c r="N44" i="30"/>
  <c r="U42" i="30"/>
  <c r="T42" i="30"/>
  <c r="N42" i="30"/>
  <c r="T41" i="30"/>
  <c r="U41" i="30" s="1"/>
  <c r="N41" i="30"/>
  <c r="T40" i="30"/>
  <c r="U40" i="30" s="1"/>
  <c r="N40" i="30"/>
  <c r="T39" i="30"/>
  <c r="U39" i="30" s="1"/>
  <c r="N39" i="30"/>
  <c r="U38" i="30"/>
  <c r="T38" i="30"/>
  <c r="N38" i="30"/>
  <c r="T37" i="30"/>
  <c r="U37" i="30" s="1"/>
  <c r="N37" i="30"/>
  <c r="T36" i="30"/>
  <c r="U36" i="30" s="1"/>
  <c r="N36" i="30"/>
  <c r="T35" i="30"/>
  <c r="U35" i="30" s="1"/>
  <c r="N35" i="30"/>
  <c r="N49" i="30" s="1"/>
  <c r="S48" i="8"/>
  <c r="R48" i="8"/>
  <c r="Q48" i="8"/>
  <c r="P48" i="8"/>
  <c r="O48" i="8"/>
  <c r="M48" i="8"/>
  <c r="L48" i="8"/>
  <c r="K48" i="8"/>
  <c r="J48" i="8"/>
  <c r="K49" i="8" s="1"/>
  <c r="I48" i="8"/>
  <c r="H48" i="8"/>
  <c r="G48" i="8"/>
  <c r="F48" i="8"/>
  <c r="G49" i="8" s="1"/>
  <c r="E48" i="8"/>
  <c r="U47" i="8"/>
  <c r="T46" i="8"/>
  <c r="U46" i="8" s="1"/>
  <c r="N46" i="8"/>
  <c r="U45" i="8"/>
  <c r="T45" i="8"/>
  <c r="N45" i="8"/>
  <c r="T44" i="8"/>
  <c r="U44" i="8" s="1"/>
  <c r="N44" i="8"/>
  <c r="T43" i="8"/>
  <c r="N43" i="8"/>
  <c r="U43" i="8" s="1"/>
  <c r="T42" i="8"/>
  <c r="U42" i="8" s="1"/>
  <c r="N42" i="8"/>
  <c r="U41" i="8"/>
  <c r="T41" i="8"/>
  <c r="N41" i="8"/>
  <c r="T40" i="8"/>
  <c r="U40" i="8" s="1"/>
  <c r="N40" i="8"/>
  <c r="T39" i="8"/>
  <c r="N39" i="8"/>
  <c r="U39" i="8" s="1"/>
  <c r="T38" i="8"/>
  <c r="U38" i="8" s="1"/>
  <c r="N38" i="8"/>
  <c r="U37" i="8"/>
  <c r="T37" i="8"/>
  <c r="N37" i="8"/>
  <c r="T36" i="8"/>
  <c r="U36" i="8" s="1"/>
  <c r="N36" i="8"/>
  <c r="T35" i="8"/>
  <c r="U35" i="8" s="1"/>
  <c r="N35" i="8"/>
  <c r="N48" i="8" s="1"/>
  <c r="S47" i="6"/>
  <c r="R47" i="6"/>
  <c r="Q47" i="6"/>
  <c r="P47" i="6"/>
  <c r="O47" i="6"/>
  <c r="M47" i="6"/>
  <c r="L47" i="6"/>
  <c r="K47" i="6"/>
  <c r="J47" i="6"/>
  <c r="K48" i="6" s="1"/>
  <c r="I47" i="6"/>
  <c r="H47" i="6"/>
  <c r="G47" i="6"/>
  <c r="F47" i="6"/>
  <c r="G48" i="6" s="1"/>
  <c r="E47" i="6"/>
  <c r="U46" i="6"/>
  <c r="T45" i="6"/>
  <c r="U45" i="6" s="1"/>
  <c r="N45" i="6"/>
  <c r="U44" i="6"/>
  <c r="T44" i="6"/>
  <c r="N44" i="6"/>
  <c r="T43" i="6"/>
  <c r="U43" i="6" s="1"/>
  <c r="N43" i="6"/>
  <c r="T42" i="6"/>
  <c r="N42" i="6"/>
  <c r="U42" i="6" s="1"/>
  <c r="T41" i="6"/>
  <c r="U41" i="6" s="1"/>
  <c r="N41" i="6"/>
  <c r="U40" i="6"/>
  <c r="T40" i="6"/>
  <c r="N40" i="6"/>
  <c r="T39" i="6"/>
  <c r="U39" i="6" s="1"/>
  <c r="N39" i="6"/>
  <c r="T38" i="6"/>
  <c r="N38" i="6"/>
  <c r="U38" i="6" s="1"/>
  <c r="T37" i="6"/>
  <c r="U37" i="6" s="1"/>
  <c r="N37" i="6"/>
  <c r="U36" i="6"/>
  <c r="T36" i="6"/>
  <c r="N36" i="6"/>
  <c r="T35" i="6"/>
  <c r="U35" i="6" s="1"/>
  <c r="N35" i="6"/>
  <c r="N47" i="6" s="1"/>
  <c r="T49" i="34" l="1"/>
  <c r="U49" i="34" s="1"/>
  <c r="T49" i="30"/>
  <c r="U49" i="30" s="1"/>
  <c r="T48" i="8"/>
  <c r="U48" i="8" s="1"/>
  <c r="T47" i="6"/>
  <c r="U47" i="6" s="1"/>
  <c r="S49" i="28"/>
  <c r="R49" i="28"/>
  <c r="Q49" i="28"/>
  <c r="P49" i="28"/>
  <c r="O49" i="28"/>
  <c r="M49" i="28"/>
  <c r="L49" i="28"/>
  <c r="K49" i="28"/>
  <c r="J49" i="28"/>
  <c r="I49" i="28"/>
  <c r="H49" i="28"/>
  <c r="G49" i="28"/>
  <c r="F49" i="28"/>
  <c r="E49" i="28"/>
  <c r="U48" i="28"/>
  <c r="T47" i="28"/>
  <c r="U47" i="28" s="1"/>
  <c r="N47" i="28"/>
  <c r="T46" i="28"/>
  <c r="U46" i="28" s="1"/>
  <c r="N46" i="28"/>
  <c r="T45" i="28"/>
  <c r="N45" i="28"/>
  <c r="T44" i="28"/>
  <c r="N44" i="28"/>
  <c r="U44" i="28" s="1"/>
  <c r="T43" i="28"/>
  <c r="N43" i="28"/>
  <c r="T42" i="28"/>
  <c r="U42" i="28" s="1"/>
  <c r="N42" i="28"/>
  <c r="T41" i="28"/>
  <c r="N41" i="28"/>
  <c r="T39" i="28"/>
  <c r="N39" i="28"/>
  <c r="T38" i="28"/>
  <c r="N38" i="28"/>
  <c r="U37" i="28"/>
  <c r="T37" i="28"/>
  <c r="N37" i="28"/>
  <c r="T36" i="28"/>
  <c r="N36" i="28"/>
  <c r="T35" i="28"/>
  <c r="N35" i="28"/>
  <c r="S46" i="17"/>
  <c r="R46" i="17"/>
  <c r="Q46" i="17"/>
  <c r="P46" i="17"/>
  <c r="O46" i="17"/>
  <c r="M46" i="17"/>
  <c r="L46" i="17"/>
  <c r="K46" i="17"/>
  <c r="J46" i="17"/>
  <c r="K47" i="17" s="1"/>
  <c r="I46" i="17"/>
  <c r="H46" i="17"/>
  <c r="G46" i="17"/>
  <c r="F46" i="17"/>
  <c r="G47" i="17" s="1"/>
  <c r="E46" i="17"/>
  <c r="U45" i="17"/>
  <c r="T45" i="17"/>
  <c r="T44" i="17"/>
  <c r="U44" i="17" s="1"/>
  <c r="N44" i="17"/>
  <c r="T43" i="17"/>
  <c r="N43" i="17"/>
  <c r="U43" i="17" s="1"/>
  <c r="U42" i="17"/>
  <c r="T42" i="17"/>
  <c r="N42" i="17"/>
  <c r="T41" i="17"/>
  <c r="U41" i="17" s="1"/>
  <c r="N41" i="17"/>
  <c r="T40" i="17"/>
  <c r="U40" i="17" s="1"/>
  <c r="N40" i="17"/>
  <c r="T39" i="17"/>
  <c r="U39" i="17" s="1"/>
  <c r="N39" i="17"/>
  <c r="U38" i="17"/>
  <c r="T38" i="17"/>
  <c r="N38" i="17"/>
  <c r="T37" i="17"/>
  <c r="T46" i="17" s="1"/>
  <c r="U46" i="17" s="1"/>
  <c r="N37" i="17"/>
  <c r="T36" i="17"/>
  <c r="U36" i="17" s="1"/>
  <c r="N36" i="17"/>
  <c r="T35" i="17"/>
  <c r="U35" i="17" s="1"/>
  <c r="N35" i="17"/>
  <c r="N46" i="17" s="1"/>
  <c r="S48" i="13"/>
  <c r="R48" i="13"/>
  <c r="Q48" i="13"/>
  <c r="P48" i="13"/>
  <c r="O48" i="13"/>
  <c r="M48" i="13"/>
  <c r="L48" i="13"/>
  <c r="K48" i="13"/>
  <c r="J48" i="13"/>
  <c r="K49" i="13" s="1"/>
  <c r="I48" i="13"/>
  <c r="H48" i="13"/>
  <c r="G48" i="13"/>
  <c r="F48" i="13"/>
  <c r="G49" i="13" s="1"/>
  <c r="E48" i="13"/>
  <c r="U47" i="13"/>
  <c r="T46" i="13"/>
  <c r="U46" i="13" s="1"/>
  <c r="N46" i="13"/>
  <c r="U45" i="13"/>
  <c r="T45" i="13"/>
  <c r="N45" i="13"/>
  <c r="T44" i="13"/>
  <c r="U44" i="13" s="1"/>
  <c r="N44" i="13"/>
  <c r="T43" i="13"/>
  <c r="N43" i="13"/>
  <c r="U43" i="13" s="1"/>
  <c r="T42" i="13"/>
  <c r="U42" i="13" s="1"/>
  <c r="N42" i="13"/>
  <c r="U41" i="13"/>
  <c r="T41" i="13"/>
  <c r="N41" i="13"/>
  <c r="T40" i="13"/>
  <c r="U40" i="13" s="1"/>
  <c r="N40" i="13"/>
  <c r="U39" i="13"/>
  <c r="T38" i="13"/>
  <c r="U38" i="13" s="1"/>
  <c r="N38" i="13"/>
  <c r="T37" i="13"/>
  <c r="N37" i="13"/>
  <c r="U37" i="13" s="1"/>
  <c r="T36" i="13"/>
  <c r="U36" i="13" s="1"/>
  <c r="N36" i="13"/>
  <c r="U35" i="13"/>
  <c r="T35" i="13"/>
  <c r="N35" i="13"/>
  <c r="N48" i="13" s="1"/>
  <c r="S48" i="11"/>
  <c r="R48" i="11"/>
  <c r="Q48" i="11"/>
  <c r="P48" i="11"/>
  <c r="O48" i="11"/>
  <c r="M48" i="11"/>
  <c r="L48" i="11"/>
  <c r="K48" i="11"/>
  <c r="J48" i="11"/>
  <c r="K49" i="11" s="1"/>
  <c r="I48" i="11"/>
  <c r="H48" i="11"/>
  <c r="G48" i="11"/>
  <c r="F48" i="11"/>
  <c r="G49" i="11" s="1"/>
  <c r="E48" i="11"/>
  <c r="U47" i="11"/>
  <c r="T46" i="11"/>
  <c r="U46" i="11" s="1"/>
  <c r="N46" i="11"/>
  <c r="U45" i="11"/>
  <c r="T45" i="11"/>
  <c r="N45" i="11"/>
  <c r="T44" i="11"/>
  <c r="U44" i="11" s="1"/>
  <c r="N44" i="11"/>
  <c r="T43" i="11"/>
  <c r="U43" i="11" s="1"/>
  <c r="N43" i="11"/>
  <c r="T42" i="11"/>
  <c r="U42" i="11" s="1"/>
  <c r="N42" i="11"/>
  <c r="U41" i="11"/>
  <c r="T41" i="11"/>
  <c r="N41" i="11"/>
  <c r="T40" i="11"/>
  <c r="U40" i="11" s="1"/>
  <c r="N40" i="11"/>
  <c r="U39" i="11"/>
  <c r="T38" i="11"/>
  <c r="T48" i="11" s="1"/>
  <c r="N38" i="11"/>
  <c r="T37" i="11"/>
  <c r="U37" i="11" s="1"/>
  <c r="N37" i="11"/>
  <c r="T36" i="11"/>
  <c r="U36" i="11" s="1"/>
  <c r="N36" i="11"/>
  <c r="N48" i="11" s="1"/>
  <c r="U35" i="11"/>
  <c r="U36" i="28" l="1"/>
  <c r="N49" i="28"/>
  <c r="U38" i="28"/>
  <c r="U41" i="28"/>
  <c r="U39" i="28"/>
  <c r="U43" i="28"/>
  <c r="U45" i="28"/>
  <c r="G50" i="28"/>
  <c r="K50" i="28"/>
  <c r="T49" i="28"/>
  <c r="U49" i="28" s="1"/>
  <c r="U35" i="28"/>
  <c r="U37" i="17"/>
  <c r="T48" i="13"/>
  <c r="U48" i="13" s="1"/>
  <c r="U48" i="11"/>
  <c r="U38" i="11"/>
  <c r="S48" i="29" l="1"/>
  <c r="R48" i="29"/>
  <c r="Q48" i="29"/>
  <c r="P48" i="29"/>
  <c r="O48" i="29"/>
  <c r="M48" i="29"/>
  <c r="L48" i="29"/>
  <c r="K48" i="29"/>
  <c r="J48" i="29"/>
  <c r="K49" i="29" s="1"/>
  <c r="I48" i="29"/>
  <c r="H48" i="29"/>
  <c r="G48" i="29"/>
  <c r="F48" i="29"/>
  <c r="G49" i="29" s="1"/>
  <c r="E48" i="29"/>
  <c r="U47" i="29"/>
  <c r="T46" i="29"/>
  <c r="U46" i="29" s="1"/>
  <c r="N46" i="29"/>
  <c r="U45" i="29"/>
  <c r="T45" i="29"/>
  <c r="N45" i="29"/>
  <c r="T43" i="29"/>
  <c r="U43" i="29" s="1"/>
  <c r="N43" i="29"/>
  <c r="T42" i="29"/>
  <c r="U42" i="29" s="1"/>
  <c r="N42" i="29"/>
  <c r="T41" i="29"/>
  <c r="U41" i="29" s="1"/>
  <c r="N41" i="29"/>
  <c r="U40" i="29"/>
  <c r="T40" i="29"/>
  <c r="N40" i="29"/>
  <c r="T39" i="29"/>
  <c r="U39" i="29" s="1"/>
  <c r="N39" i="29"/>
  <c r="T38" i="29"/>
  <c r="U38" i="29" s="1"/>
  <c r="N38" i="29"/>
  <c r="T37" i="29"/>
  <c r="U37" i="29" s="1"/>
  <c r="N37" i="29"/>
  <c r="U35" i="29"/>
  <c r="T35" i="29"/>
  <c r="N35" i="29"/>
  <c r="N48" i="29" s="1"/>
  <c r="S48" i="24"/>
  <c r="R48" i="24"/>
  <c r="Q48" i="24"/>
  <c r="P48" i="24"/>
  <c r="O48" i="24"/>
  <c r="M48" i="24"/>
  <c r="L48" i="24"/>
  <c r="K48" i="24"/>
  <c r="J48" i="24"/>
  <c r="K49" i="24" s="1"/>
  <c r="I48" i="24"/>
  <c r="H48" i="24"/>
  <c r="G48" i="24"/>
  <c r="F48" i="24"/>
  <c r="G49" i="24" s="1"/>
  <c r="E48" i="24"/>
  <c r="U47" i="24"/>
  <c r="T46" i="24"/>
  <c r="U46" i="24" s="1"/>
  <c r="N46" i="24"/>
  <c r="U45" i="24"/>
  <c r="T45" i="24"/>
  <c r="N45" i="24"/>
  <c r="T43" i="24"/>
  <c r="U43" i="24" s="1"/>
  <c r="N43" i="24"/>
  <c r="T42" i="24"/>
  <c r="N42" i="24"/>
  <c r="U42" i="24" s="1"/>
  <c r="T41" i="24"/>
  <c r="U41" i="24" s="1"/>
  <c r="N41" i="24"/>
  <c r="U40" i="24"/>
  <c r="T40" i="24"/>
  <c r="N40" i="24"/>
  <c r="T39" i="24"/>
  <c r="U39" i="24" s="1"/>
  <c r="N39" i="24"/>
  <c r="T38" i="24"/>
  <c r="N38" i="24"/>
  <c r="U38" i="24" s="1"/>
  <c r="T37" i="24"/>
  <c r="U37" i="24" s="1"/>
  <c r="N37" i="24"/>
  <c r="U35" i="24"/>
  <c r="T35" i="24"/>
  <c r="N35" i="24"/>
  <c r="N48" i="24" s="1"/>
  <c r="S48" i="22"/>
  <c r="R48" i="22"/>
  <c r="Q48" i="22"/>
  <c r="P48" i="22"/>
  <c r="O48" i="22"/>
  <c r="M48" i="22"/>
  <c r="L48" i="22"/>
  <c r="K48" i="22"/>
  <c r="J48" i="22"/>
  <c r="K49" i="22" s="1"/>
  <c r="I48" i="22"/>
  <c r="H48" i="22"/>
  <c r="G48" i="22"/>
  <c r="F48" i="22"/>
  <c r="G49" i="22" s="1"/>
  <c r="E48" i="22"/>
  <c r="U47" i="22"/>
  <c r="T46" i="22"/>
  <c r="U46" i="22" s="1"/>
  <c r="N46" i="22"/>
  <c r="U45" i="22"/>
  <c r="T45" i="22"/>
  <c r="N45" i="22"/>
  <c r="T44" i="22"/>
  <c r="U44" i="22" s="1"/>
  <c r="N44" i="22"/>
  <c r="T43" i="22"/>
  <c r="U43" i="22" s="1"/>
  <c r="N43" i="22"/>
  <c r="T42" i="22"/>
  <c r="U42" i="22" s="1"/>
  <c r="N42" i="22"/>
  <c r="U41" i="22"/>
  <c r="T41" i="22"/>
  <c r="N41" i="22"/>
  <c r="T40" i="22"/>
  <c r="U40" i="22" s="1"/>
  <c r="N40" i="22"/>
  <c r="T39" i="22"/>
  <c r="U39" i="22" s="1"/>
  <c r="N39" i="22"/>
  <c r="T38" i="22"/>
  <c r="U38" i="22" s="1"/>
  <c r="N38" i="22"/>
  <c r="U37" i="22"/>
  <c r="T37" i="22"/>
  <c r="N37" i="22"/>
  <c r="T36" i="22"/>
  <c r="U36" i="22" s="1"/>
  <c r="N36" i="22"/>
  <c r="T35" i="22"/>
  <c r="U35" i="22" s="1"/>
  <c r="N35" i="22"/>
  <c r="N48" i="22" s="1"/>
  <c r="T48" i="20"/>
  <c r="S48" i="20"/>
  <c r="R48" i="20"/>
  <c r="Q48" i="20"/>
  <c r="P48" i="20"/>
  <c r="O48" i="20"/>
  <c r="M48" i="20"/>
  <c r="L48" i="20"/>
  <c r="K48" i="20"/>
  <c r="J48" i="20"/>
  <c r="K49" i="20" s="1"/>
  <c r="I48" i="20"/>
  <c r="H48" i="20"/>
  <c r="G48" i="20"/>
  <c r="F48" i="20"/>
  <c r="G49" i="20" s="1"/>
  <c r="E48" i="20"/>
  <c r="U47" i="20"/>
  <c r="T46" i="20"/>
  <c r="U46" i="20" s="1"/>
  <c r="N46" i="20"/>
  <c r="U45" i="20"/>
  <c r="T45" i="20"/>
  <c r="N45" i="20"/>
  <c r="T43" i="20"/>
  <c r="U43" i="20" s="1"/>
  <c r="N43" i="20"/>
  <c r="T42" i="20"/>
  <c r="N42" i="20"/>
  <c r="U42" i="20" s="1"/>
  <c r="T41" i="20"/>
  <c r="U41" i="20" s="1"/>
  <c r="N41" i="20"/>
  <c r="U40" i="20"/>
  <c r="T40" i="20"/>
  <c r="N40" i="20"/>
  <c r="T38" i="20"/>
  <c r="U38" i="20" s="1"/>
  <c r="N38" i="20"/>
  <c r="T37" i="20"/>
  <c r="N37" i="20"/>
  <c r="U37" i="20" s="1"/>
  <c r="T36" i="20"/>
  <c r="U36" i="20" s="1"/>
  <c r="N36" i="20"/>
  <c r="U35" i="20"/>
  <c r="T35" i="20"/>
  <c r="N35" i="20"/>
  <c r="N48" i="20" s="1"/>
  <c r="S48" i="14"/>
  <c r="R48" i="14"/>
  <c r="Q48" i="14"/>
  <c r="P48" i="14"/>
  <c r="O48" i="14"/>
  <c r="M48" i="14"/>
  <c r="L48" i="14"/>
  <c r="K48" i="14"/>
  <c r="J48" i="14"/>
  <c r="I48" i="14"/>
  <c r="H48" i="14"/>
  <c r="G48" i="14"/>
  <c r="F48" i="14"/>
  <c r="E48" i="14"/>
  <c r="U47" i="14"/>
  <c r="T46" i="14"/>
  <c r="U46" i="14" s="1"/>
  <c r="N46" i="14"/>
  <c r="T44" i="14"/>
  <c r="U44" i="14" s="1"/>
  <c r="N44" i="14"/>
  <c r="T43" i="14"/>
  <c r="U43" i="14" s="1"/>
  <c r="N43" i="14"/>
  <c r="T42" i="14"/>
  <c r="N42" i="14"/>
  <c r="U42" i="14" s="1"/>
  <c r="T41" i="14"/>
  <c r="U41" i="14" s="1"/>
  <c r="N41" i="14"/>
  <c r="T40" i="14"/>
  <c r="U40" i="14" s="1"/>
  <c r="N40" i="14"/>
  <c r="T38" i="14"/>
  <c r="N38" i="14"/>
  <c r="T37" i="14"/>
  <c r="N37" i="14"/>
  <c r="T36" i="14"/>
  <c r="N36" i="14"/>
  <c r="U35" i="14"/>
  <c r="T35" i="14"/>
  <c r="N35" i="14"/>
  <c r="S48" i="5"/>
  <c r="R48" i="5"/>
  <c r="Q48" i="5"/>
  <c r="P48" i="5"/>
  <c r="O48" i="5"/>
  <c r="M48" i="5"/>
  <c r="L48" i="5"/>
  <c r="K48" i="5"/>
  <c r="J48" i="5"/>
  <c r="I48" i="5"/>
  <c r="H48" i="5"/>
  <c r="G48" i="5"/>
  <c r="F48" i="5"/>
  <c r="E48" i="5"/>
  <c r="T47" i="5"/>
  <c r="U47" i="5" s="1"/>
  <c r="N47" i="5"/>
  <c r="T46" i="5"/>
  <c r="N46" i="5"/>
  <c r="T45" i="5"/>
  <c r="U45" i="5" s="1"/>
  <c r="N45" i="5"/>
  <c r="T44" i="5"/>
  <c r="N44" i="5"/>
  <c r="U43" i="5"/>
  <c r="T43" i="5"/>
  <c r="N43" i="5"/>
  <c r="T42" i="5"/>
  <c r="N42" i="5"/>
  <c r="T41" i="5"/>
  <c r="U41" i="5" s="1"/>
  <c r="N41" i="5"/>
  <c r="T40" i="5"/>
  <c r="N40" i="5"/>
  <c r="U40" i="5" s="1"/>
  <c r="U39" i="5"/>
  <c r="T39" i="5"/>
  <c r="N39" i="5"/>
  <c r="T37" i="5"/>
  <c r="U37" i="5" s="1"/>
  <c r="N37" i="5"/>
  <c r="N36" i="5"/>
  <c r="U36" i="5" s="1"/>
  <c r="T35" i="5"/>
  <c r="U35" i="5" s="1"/>
  <c r="N35" i="5"/>
  <c r="S44" i="16"/>
  <c r="R44" i="16"/>
  <c r="Q44" i="16"/>
  <c r="P44" i="16"/>
  <c r="O44" i="16"/>
  <c r="M44" i="16"/>
  <c r="L44" i="16"/>
  <c r="K44" i="16"/>
  <c r="J44" i="16"/>
  <c r="I44" i="16"/>
  <c r="H44" i="16"/>
  <c r="G44" i="16"/>
  <c r="F44" i="16"/>
  <c r="E44" i="16"/>
  <c r="T43" i="16"/>
  <c r="U43" i="16" s="1"/>
  <c r="N43" i="16"/>
  <c r="T42" i="16"/>
  <c r="N42" i="16"/>
  <c r="T41" i="16"/>
  <c r="U41" i="16" s="1"/>
  <c r="N41" i="16"/>
  <c r="T40" i="16"/>
  <c r="N40" i="16"/>
  <c r="U40" i="16" s="1"/>
  <c r="U39" i="16"/>
  <c r="T39" i="16"/>
  <c r="N39" i="16"/>
  <c r="T38" i="16"/>
  <c r="N38" i="16"/>
  <c r="T37" i="16"/>
  <c r="U37" i="16" s="1"/>
  <c r="N37" i="16"/>
  <c r="T36" i="16"/>
  <c r="N36" i="16"/>
  <c r="U36" i="16" s="1"/>
  <c r="T35" i="16"/>
  <c r="N35" i="16"/>
  <c r="S43" i="15"/>
  <c r="R43" i="15"/>
  <c r="Q43" i="15"/>
  <c r="P43" i="15"/>
  <c r="O43" i="15"/>
  <c r="M43" i="15"/>
  <c r="L43" i="15"/>
  <c r="K43" i="15"/>
  <c r="J43" i="15"/>
  <c r="K44" i="15" s="1"/>
  <c r="I43" i="15"/>
  <c r="H43" i="15"/>
  <c r="G43" i="15"/>
  <c r="F43" i="15"/>
  <c r="G44" i="15" s="1"/>
  <c r="E43" i="15"/>
  <c r="U42" i="15"/>
  <c r="T42" i="15"/>
  <c r="N42" i="15"/>
  <c r="T41" i="15"/>
  <c r="U41" i="15" s="1"/>
  <c r="N41" i="15"/>
  <c r="U40" i="15"/>
  <c r="T39" i="15"/>
  <c r="U39" i="15" s="1"/>
  <c r="N39" i="15"/>
  <c r="T38" i="15"/>
  <c r="U38" i="15" s="1"/>
  <c r="N38" i="15"/>
  <c r="T37" i="15"/>
  <c r="U37" i="15" s="1"/>
  <c r="N37" i="15"/>
  <c r="U36" i="15"/>
  <c r="T36" i="15"/>
  <c r="N36" i="15"/>
  <c r="T35" i="15"/>
  <c r="U35" i="15" s="1"/>
  <c r="N35" i="15"/>
  <c r="N43" i="15" s="1"/>
  <c r="S45" i="7"/>
  <c r="R45" i="7"/>
  <c r="Q45" i="7"/>
  <c r="P45" i="7"/>
  <c r="O45" i="7"/>
  <c r="M45" i="7"/>
  <c r="L45" i="7"/>
  <c r="K45" i="7"/>
  <c r="J45" i="7"/>
  <c r="I45" i="7"/>
  <c r="H45" i="7"/>
  <c r="G45" i="7"/>
  <c r="F45" i="7"/>
  <c r="E45" i="7"/>
  <c r="T44" i="7"/>
  <c r="U44" i="7" s="1"/>
  <c r="N44" i="7"/>
  <c r="T43" i="7"/>
  <c r="N43" i="7"/>
  <c r="T42" i="7"/>
  <c r="U42" i="7" s="1"/>
  <c r="N42" i="7"/>
  <c r="T41" i="7"/>
  <c r="N41" i="7"/>
  <c r="U40" i="7"/>
  <c r="T40" i="7"/>
  <c r="N40" i="7"/>
  <c r="T39" i="7"/>
  <c r="N39" i="7"/>
  <c r="T38" i="7"/>
  <c r="U38" i="7" s="1"/>
  <c r="N38" i="7"/>
  <c r="T37" i="7"/>
  <c r="N37" i="7"/>
  <c r="T36" i="7"/>
  <c r="N36" i="7"/>
  <c r="U36" i="7" s="1"/>
  <c r="T35" i="7"/>
  <c r="U35" i="7" s="1"/>
  <c r="N35" i="7"/>
  <c r="S45" i="1"/>
  <c r="R45" i="1"/>
  <c r="Q45" i="1"/>
  <c r="P45" i="1"/>
  <c r="O45" i="1"/>
  <c r="M45" i="1"/>
  <c r="L45" i="1"/>
  <c r="K45" i="1"/>
  <c r="J45" i="1"/>
  <c r="I45" i="1"/>
  <c r="H45" i="1"/>
  <c r="G45" i="1"/>
  <c r="F45" i="1"/>
  <c r="E45" i="1"/>
  <c r="T44" i="1"/>
  <c r="U44" i="1" s="1"/>
  <c r="N44" i="1"/>
  <c r="T43" i="1"/>
  <c r="N43" i="1"/>
  <c r="T41" i="1"/>
  <c r="U41" i="1" s="1"/>
  <c r="N41" i="1"/>
  <c r="T40" i="1"/>
  <c r="N40" i="1"/>
  <c r="U39" i="1"/>
  <c r="T39" i="1"/>
  <c r="N39" i="1"/>
  <c r="T38" i="1"/>
  <c r="N38" i="1"/>
  <c r="T37" i="1"/>
  <c r="U37" i="1" s="1"/>
  <c r="N37" i="1"/>
  <c r="T36" i="1"/>
  <c r="N36" i="1"/>
  <c r="U35" i="1"/>
  <c r="T35" i="1"/>
  <c r="N35" i="1"/>
  <c r="T48" i="29" l="1"/>
  <c r="U48" i="29" s="1"/>
  <c r="T48" i="24"/>
  <c r="U48" i="24" s="1"/>
  <c r="T48" i="22"/>
  <c r="U48" i="22" s="1"/>
  <c r="U48" i="20"/>
  <c r="N48" i="14"/>
  <c r="U36" i="14"/>
  <c r="U38" i="14"/>
  <c r="U37" i="14"/>
  <c r="G49" i="14"/>
  <c r="K49" i="14"/>
  <c r="T48" i="14"/>
  <c r="U48" i="14" s="1"/>
  <c r="U42" i="5"/>
  <c r="U44" i="5"/>
  <c r="U46" i="5"/>
  <c r="N48" i="5"/>
  <c r="G49" i="5"/>
  <c r="K49" i="5"/>
  <c r="T48" i="5"/>
  <c r="N44" i="16"/>
  <c r="U42" i="16"/>
  <c r="U38" i="16"/>
  <c r="U35" i="16"/>
  <c r="G45" i="16"/>
  <c r="K45" i="16"/>
  <c r="T44" i="16"/>
  <c r="U44" i="16" s="1"/>
  <c r="T43" i="15"/>
  <c r="U43" i="15" s="1"/>
  <c r="U39" i="7"/>
  <c r="U41" i="7"/>
  <c r="U43" i="7"/>
  <c r="U37" i="7"/>
  <c r="N45" i="7"/>
  <c r="G46" i="7"/>
  <c r="K46" i="7"/>
  <c r="T45" i="7"/>
  <c r="U45" i="7" s="1"/>
  <c r="N45" i="1"/>
  <c r="U36" i="1"/>
  <c r="U38" i="1"/>
  <c r="U40" i="1"/>
  <c r="U43" i="1"/>
  <c r="G46" i="1"/>
  <c r="K46" i="1"/>
  <c r="T45" i="1"/>
  <c r="U45" i="1" s="1"/>
  <c r="S46" i="33"/>
  <c r="R46" i="33"/>
  <c r="Q46" i="33"/>
  <c r="P46" i="33"/>
  <c r="O46" i="33"/>
  <c r="M46" i="33"/>
  <c r="L46" i="33"/>
  <c r="K46" i="33"/>
  <c r="J46" i="33"/>
  <c r="I46" i="33"/>
  <c r="H46" i="33"/>
  <c r="G46" i="33"/>
  <c r="F46" i="33"/>
  <c r="E46" i="33"/>
  <c r="U45" i="33"/>
  <c r="T44" i="33"/>
  <c r="U44" i="33" s="1"/>
  <c r="N44" i="33"/>
  <c r="T43" i="33"/>
  <c r="U43" i="33" s="1"/>
  <c r="N43" i="33"/>
  <c r="U42" i="33"/>
  <c r="T41" i="33"/>
  <c r="U41" i="33" s="1"/>
  <c r="N41" i="33"/>
  <c r="T40" i="33"/>
  <c r="N40" i="33"/>
  <c r="T39" i="33"/>
  <c r="N39" i="33"/>
  <c r="T38" i="33"/>
  <c r="N38" i="33"/>
  <c r="T37" i="33"/>
  <c r="N37" i="33"/>
  <c r="T36" i="33"/>
  <c r="N36" i="33"/>
  <c r="T35" i="33"/>
  <c r="N35" i="33"/>
  <c r="N46" i="33" s="1"/>
  <c r="S46" i="27"/>
  <c r="R46" i="27"/>
  <c r="Q46" i="27"/>
  <c r="P46" i="27"/>
  <c r="O46" i="27"/>
  <c r="M46" i="27"/>
  <c r="L46" i="27"/>
  <c r="K46" i="27"/>
  <c r="J46" i="27"/>
  <c r="K47" i="27" s="1"/>
  <c r="I46" i="27"/>
  <c r="H46" i="27"/>
  <c r="G46" i="27"/>
  <c r="F46" i="27"/>
  <c r="G47" i="27" s="1"/>
  <c r="E46" i="27"/>
  <c r="U45" i="27"/>
  <c r="U44" i="27"/>
  <c r="T43" i="27"/>
  <c r="U43" i="27" s="1"/>
  <c r="N43" i="27"/>
  <c r="U42" i="27"/>
  <c r="U41" i="27"/>
  <c r="T40" i="27"/>
  <c r="U40" i="27" s="1"/>
  <c r="N40" i="27"/>
  <c r="T39" i="27"/>
  <c r="N39" i="27"/>
  <c r="U39" i="27" s="1"/>
  <c r="U38" i="27"/>
  <c r="T38" i="27"/>
  <c r="N38" i="27"/>
  <c r="U37" i="27"/>
  <c r="U36" i="27"/>
  <c r="T36" i="27"/>
  <c r="N36" i="27"/>
  <c r="U35" i="27"/>
  <c r="T35" i="27"/>
  <c r="N35" i="27"/>
  <c r="N46" i="27" s="1"/>
  <c r="S46" i="25"/>
  <c r="R46" i="25"/>
  <c r="Q46" i="25"/>
  <c r="P46" i="25"/>
  <c r="O46" i="25"/>
  <c r="M46" i="25"/>
  <c r="L46" i="25"/>
  <c r="K46" i="25"/>
  <c r="J46" i="25"/>
  <c r="K47" i="25" s="1"/>
  <c r="I46" i="25"/>
  <c r="H46" i="25"/>
  <c r="G46" i="25"/>
  <c r="F46" i="25"/>
  <c r="G47" i="25" s="1"/>
  <c r="E46" i="25"/>
  <c r="U45" i="25"/>
  <c r="T44" i="25"/>
  <c r="U44" i="25" s="1"/>
  <c r="N44" i="25"/>
  <c r="U43" i="25"/>
  <c r="T43" i="25"/>
  <c r="N43" i="25"/>
  <c r="T42" i="25"/>
  <c r="U42" i="25" s="1"/>
  <c r="N42" i="25"/>
  <c r="T41" i="25"/>
  <c r="N41" i="25"/>
  <c r="U41" i="25" s="1"/>
  <c r="T40" i="25"/>
  <c r="U40" i="25" s="1"/>
  <c r="N40" i="25"/>
  <c r="U39" i="25"/>
  <c r="T39" i="25"/>
  <c r="N39" i="25"/>
  <c r="T38" i="25"/>
  <c r="U38" i="25" s="1"/>
  <c r="N38" i="25"/>
  <c r="U37" i="25"/>
  <c r="T36" i="25"/>
  <c r="U36" i="25" s="1"/>
  <c r="N36" i="25"/>
  <c r="U35" i="25"/>
  <c r="T35" i="25"/>
  <c r="N35" i="25"/>
  <c r="N46" i="25" s="1"/>
  <c r="T46" i="21"/>
  <c r="S46" i="21"/>
  <c r="R46" i="21"/>
  <c r="Q46" i="21"/>
  <c r="P46" i="21"/>
  <c r="O46" i="21"/>
  <c r="M46" i="21"/>
  <c r="L46" i="21"/>
  <c r="K46" i="21"/>
  <c r="J46" i="21"/>
  <c r="I46" i="21"/>
  <c r="H46" i="21"/>
  <c r="G46" i="21"/>
  <c r="F46" i="21"/>
  <c r="E46" i="21"/>
  <c r="U45" i="21"/>
  <c r="N44" i="21"/>
  <c r="U44" i="21" s="1"/>
  <c r="N43" i="21"/>
  <c r="U43" i="21" s="1"/>
  <c r="U42" i="21"/>
  <c r="U41" i="21"/>
  <c r="N41" i="21"/>
  <c r="N40" i="21"/>
  <c r="U40" i="21" s="1"/>
  <c r="U39" i="21"/>
  <c r="N38" i="21"/>
  <c r="U38" i="21" s="1"/>
  <c r="U37" i="21"/>
  <c r="N36" i="21"/>
  <c r="U36" i="21" s="1"/>
  <c r="N35" i="21"/>
  <c r="S47" i="3"/>
  <c r="R47" i="3"/>
  <c r="Q47" i="3"/>
  <c r="P47" i="3"/>
  <c r="O47" i="3"/>
  <c r="M47" i="3"/>
  <c r="L47" i="3"/>
  <c r="K47" i="3"/>
  <c r="J47" i="3"/>
  <c r="K48" i="3" s="1"/>
  <c r="I47" i="3"/>
  <c r="H47" i="3"/>
  <c r="G47" i="3"/>
  <c r="F47" i="3"/>
  <c r="G48" i="3" s="1"/>
  <c r="E47" i="3"/>
  <c r="U46" i="3"/>
  <c r="T45" i="3"/>
  <c r="U45" i="3" s="1"/>
  <c r="N45" i="3"/>
  <c r="U44" i="3"/>
  <c r="T43" i="3"/>
  <c r="U43" i="3" s="1"/>
  <c r="N43" i="3"/>
  <c r="U42" i="3"/>
  <c r="T42" i="3"/>
  <c r="N42" i="3"/>
  <c r="T41" i="3"/>
  <c r="U41" i="3" s="1"/>
  <c r="N41" i="3"/>
  <c r="T40" i="3"/>
  <c r="N40" i="3"/>
  <c r="U40" i="3" s="1"/>
  <c r="T39" i="3"/>
  <c r="U39" i="3" s="1"/>
  <c r="N39" i="3"/>
  <c r="U38" i="3"/>
  <c r="T38" i="3"/>
  <c r="N38" i="3"/>
  <c r="U37" i="3"/>
  <c r="U36" i="3"/>
  <c r="T36" i="3"/>
  <c r="N36" i="3"/>
  <c r="T35" i="3"/>
  <c r="U35" i="3" s="1"/>
  <c r="N35" i="3"/>
  <c r="N47" i="3" s="1"/>
  <c r="S47" i="2"/>
  <c r="R47" i="2"/>
  <c r="Q47" i="2"/>
  <c r="P47" i="2"/>
  <c r="O47" i="2"/>
  <c r="M47" i="2"/>
  <c r="L47" i="2"/>
  <c r="K47" i="2"/>
  <c r="J47" i="2"/>
  <c r="K48" i="2" s="1"/>
  <c r="I47" i="2"/>
  <c r="H47" i="2"/>
  <c r="G47" i="2"/>
  <c r="F47" i="2"/>
  <c r="G48" i="2" s="1"/>
  <c r="E47" i="2"/>
  <c r="U46" i="2"/>
  <c r="T45" i="2"/>
  <c r="N45" i="2"/>
  <c r="U44" i="2"/>
  <c r="T43" i="2"/>
  <c r="N43" i="2"/>
  <c r="T42" i="2"/>
  <c r="U42" i="2" s="1"/>
  <c r="N42" i="2"/>
  <c r="T41" i="2"/>
  <c r="N41" i="2"/>
  <c r="T40" i="2"/>
  <c r="N40" i="2"/>
  <c r="T39" i="2"/>
  <c r="N39" i="2"/>
  <c r="U38" i="2"/>
  <c r="T38" i="2"/>
  <c r="N38" i="2"/>
  <c r="T37" i="2"/>
  <c r="N37" i="2"/>
  <c r="T36" i="2"/>
  <c r="N36" i="2"/>
  <c r="U36" i="2" s="1"/>
  <c r="T35" i="2"/>
  <c r="N35" i="2"/>
  <c r="N47" i="2" s="1"/>
  <c r="U35" i="2" l="1"/>
  <c r="U37" i="2"/>
  <c r="U39" i="2"/>
  <c r="U41" i="2"/>
  <c r="U45" i="2"/>
  <c r="U40" i="2"/>
  <c r="U43" i="2"/>
  <c r="U48" i="5"/>
  <c r="U35" i="33"/>
  <c r="T46" i="33"/>
  <c r="U46" i="33" s="1"/>
  <c r="U39" i="33"/>
  <c r="U36" i="33"/>
  <c r="U38" i="33"/>
  <c r="U40" i="33"/>
  <c r="G47" i="33"/>
  <c r="K47" i="33"/>
  <c r="T46" i="27"/>
  <c r="U46" i="27" s="1"/>
  <c r="T46" i="25"/>
  <c r="U46" i="25" s="1"/>
  <c r="N46" i="21"/>
  <c r="G47" i="21"/>
  <c r="K47" i="21"/>
  <c r="U35" i="21"/>
  <c r="U46" i="21"/>
  <c r="T47" i="3"/>
  <c r="U47" i="3" s="1"/>
  <c r="T47" i="2"/>
  <c r="U47" i="2" s="1"/>
  <c r="T14" i="15" l="1"/>
  <c r="U14" i="15" s="1"/>
  <c r="N14" i="15"/>
  <c r="S24" i="31"/>
  <c r="R24" i="31"/>
  <c r="Q24" i="31"/>
  <c r="P24" i="31"/>
  <c r="O24" i="31"/>
  <c r="M24" i="31"/>
  <c r="L24" i="31"/>
  <c r="K24" i="31"/>
  <c r="K25" i="31" s="1"/>
  <c r="J24" i="31"/>
  <c r="I24" i="31"/>
  <c r="H24" i="31"/>
  <c r="G24" i="31"/>
  <c r="F24" i="31"/>
  <c r="G25" i="31" s="1"/>
  <c r="E24" i="31"/>
  <c r="U23" i="31"/>
  <c r="U22" i="31"/>
  <c r="N22" i="31"/>
  <c r="N21" i="31"/>
  <c r="U21" i="31" s="1"/>
  <c r="U20" i="31"/>
  <c r="T20" i="31"/>
  <c r="N20" i="31"/>
  <c r="T19" i="31"/>
  <c r="U19" i="31" s="1"/>
  <c r="N19" i="31"/>
  <c r="T18" i="31"/>
  <c r="U18" i="31" s="1"/>
  <c r="N18" i="31"/>
  <c r="T17" i="31"/>
  <c r="N17" i="31"/>
  <c r="U17" i="31" s="1"/>
  <c r="U16" i="31"/>
  <c r="T16" i="31"/>
  <c r="N16" i="31"/>
  <c r="T15" i="31"/>
  <c r="U15" i="31" s="1"/>
  <c r="N15" i="31"/>
  <c r="T14" i="31"/>
  <c r="U14" i="31" s="1"/>
  <c r="N14" i="31"/>
  <c r="T13" i="31"/>
  <c r="N13" i="31"/>
  <c r="N24" i="31" s="1"/>
  <c r="S26" i="10"/>
  <c r="R26" i="10"/>
  <c r="Q26" i="10"/>
  <c r="P26" i="10"/>
  <c r="O26" i="10"/>
  <c r="M26" i="10"/>
  <c r="L26" i="10"/>
  <c r="K26" i="10"/>
  <c r="J26" i="10"/>
  <c r="K27" i="10" s="1"/>
  <c r="I26" i="10"/>
  <c r="H26" i="10"/>
  <c r="G26" i="10"/>
  <c r="F26" i="10"/>
  <c r="G27" i="10" s="1"/>
  <c r="E26" i="10"/>
  <c r="U25" i="10"/>
  <c r="N24" i="10"/>
  <c r="U24" i="10" s="1"/>
  <c r="T23" i="10"/>
  <c r="U23" i="10" s="1"/>
  <c r="N23" i="10"/>
  <c r="N22" i="10"/>
  <c r="U22" i="10" s="1"/>
  <c r="U21" i="10"/>
  <c r="T21" i="10"/>
  <c r="N21" i="10"/>
  <c r="N20" i="10"/>
  <c r="U20" i="10" s="1"/>
  <c r="T19" i="10"/>
  <c r="N19" i="10"/>
  <c r="U19" i="10" s="1"/>
  <c r="U18" i="10"/>
  <c r="T18" i="10"/>
  <c r="N18" i="10"/>
  <c r="T17" i="10"/>
  <c r="U17" i="10" s="1"/>
  <c r="N17" i="10"/>
  <c r="T16" i="10"/>
  <c r="U16" i="10" s="1"/>
  <c r="N16" i="10"/>
  <c r="T15" i="10"/>
  <c r="N15" i="10"/>
  <c r="U15" i="10" s="1"/>
  <c r="U14" i="10"/>
  <c r="N14" i="10"/>
  <c r="T13" i="10"/>
  <c r="U13" i="10" s="1"/>
  <c r="N13" i="10"/>
  <c r="N26" i="10" s="1"/>
  <c r="S26" i="9"/>
  <c r="R26" i="9"/>
  <c r="Q26" i="9"/>
  <c r="P26" i="9"/>
  <c r="O26" i="9"/>
  <c r="M26" i="9"/>
  <c r="L26" i="9"/>
  <c r="K26" i="9"/>
  <c r="J26" i="9"/>
  <c r="K27" i="9" s="1"/>
  <c r="I26" i="9"/>
  <c r="H26" i="9"/>
  <c r="G26" i="9"/>
  <c r="F26" i="9"/>
  <c r="G27" i="9" s="1"/>
  <c r="E26" i="9"/>
  <c r="U25" i="9"/>
  <c r="T24" i="9"/>
  <c r="U24" i="9" s="1"/>
  <c r="N24" i="9"/>
  <c r="U23" i="9"/>
  <c r="T23" i="9"/>
  <c r="N23" i="9"/>
  <c r="T22" i="9"/>
  <c r="U22" i="9" s="1"/>
  <c r="N22" i="9"/>
  <c r="T21" i="9"/>
  <c r="U21" i="9" s="1"/>
  <c r="N21" i="9"/>
  <c r="T20" i="9"/>
  <c r="U20" i="9" s="1"/>
  <c r="N20" i="9"/>
  <c r="U19" i="9"/>
  <c r="T19" i="9"/>
  <c r="N19" i="9"/>
  <c r="T18" i="9"/>
  <c r="U18" i="9" s="1"/>
  <c r="N18" i="9"/>
  <c r="T17" i="9"/>
  <c r="U17" i="9" s="1"/>
  <c r="N17" i="9"/>
  <c r="T16" i="9"/>
  <c r="U16" i="9" s="1"/>
  <c r="N16" i="9"/>
  <c r="U15" i="9"/>
  <c r="T15" i="9"/>
  <c r="N15" i="9"/>
  <c r="T14" i="9"/>
  <c r="U14" i="9" s="1"/>
  <c r="N14" i="9"/>
  <c r="T13" i="9"/>
  <c r="T26" i="9" s="1"/>
  <c r="U26" i="9" s="1"/>
  <c r="N13" i="9"/>
  <c r="N26" i="9" s="1"/>
  <c r="T24" i="31" l="1"/>
  <c r="U24" i="31" s="1"/>
  <c r="U13" i="31"/>
  <c r="T26" i="10"/>
  <c r="U26" i="10" s="1"/>
  <c r="U13" i="9"/>
  <c r="S24" i="28"/>
  <c r="R24" i="28"/>
  <c r="Q24" i="28"/>
  <c r="P24" i="28"/>
  <c r="O24" i="28"/>
  <c r="M24" i="28"/>
  <c r="L24" i="28"/>
  <c r="K24" i="28"/>
  <c r="J24" i="28"/>
  <c r="I24" i="28"/>
  <c r="H24" i="28"/>
  <c r="G24" i="28"/>
  <c r="F24" i="28"/>
  <c r="E24" i="28"/>
  <c r="U23" i="28"/>
  <c r="T23" i="28"/>
  <c r="T22" i="28"/>
  <c r="U22" i="28" s="1"/>
  <c r="N22" i="28"/>
  <c r="T21" i="28"/>
  <c r="N21" i="28"/>
  <c r="U20" i="28"/>
  <c r="T19" i="28"/>
  <c r="N19" i="28"/>
  <c r="U18" i="28"/>
  <c r="T17" i="28"/>
  <c r="U17" i="28" s="1"/>
  <c r="N17" i="28"/>
  <c r="T16" i="28"/>
  <c r="N16" i="28"/>
  <c r="U15" i="28"/>
  <c r="T15" i="28"/>
  <c r="N15" i="28"/>
  <c r="U14" i="28"/>
  <c r="U13" i="28"/>
  <c r="T13" i="28"/>
  <c r="N13" i="28"/>
  <c r="S24" i="17"/>
  <c r="R24" i="17"/>
  <c r="Q24" i="17"/>
  <c r="P24" i="17"/>
  <c r="O24" i="17"/>
  <c r="M24" i="17"/>
  <c r="L24" i="17"/>
  <c r="K24" i="17"/>
  <c r="K25" i="17" s="1"/>
  <c r="J24" i="17"/>
  <c r="I24" i="17"/>
  <c r="H24" i="17"/>
  <c r="G24" i="17"/>
  <c r="F24" i="17"/>
  <c r="G25" i="17" s="1"/>
  <c r="E24" i="17"/>
  <c r="U23" i="17"/>
  <c r="U22" i="17"/>
  <c r="T22" i="17"/>
  <c r="N22" i="17"/>
  <c r="T21" i="17"/>
  <c r="U21" i="17" s="1"/>
  <c r="N21" i="17"/>
  <c r="T20" i="17"/>
  <c r="U20" i="17" s="1"/>
  <c r="N20" i="17"/>
  <c r="T19" i="17"/>
  <c r="N19" i="17"/>
  <c r="U19" i="17" s="1"/>
  <c r="U18" i="17"/>
  <c r="T18" i="17"/>
  <c r="N18" i="17"/>
  <c r="T17" i="17"/>
  <c r="U17" i="17" s="1"/>
  <c r="N17" i="17"/>
  <c r="T16" i="17"/>
  <c r="U16" i="17" s="1"/>
  <c r="N16" i="17"/>
  <c r="T15" i="17"/>
  <c r="U15" i="17" s="1"/>
  <c r="N15" i="17"/>
  <c r="U14" i="17"/>
  <c r="T14" i="17"/>
  <c r="N14" i="17"/>
  <c r="T13" i="17"/>
  <c r="T24" i="17" s="1"/>
  <c r="U24" i="17" s="1"/>
  <c r="N13" i="17"/>
  <c r="N24" i="17" s="1"/>
  <c r="S25" i="13"/>
  <c r="R25" i="13"/>
  <c r="Q25" i="13"/>
  <c r="P25" i="13"/>
  <c r="O25" i="13"/>
  <c r="M25" i="13"/>
  <c r="L25" i="13"/>
  <c r="K25" i="13"/>
  <c r="J25" i="13"/>
  <c r="K26" i="13" s="1"/>
  <c r="I25" i="13"/>
  <c r="H25" i="13"/>
  <c r="G25" i="13"/>
  <c r="F25" i="13"/>
  <c r="G26" i="13" s="1"/>
  <c r="E25" i="13"/>
  <c r="U24" i="13"/>
  <c r="U23" i="13"/>
  <c r="T23" i="13"/>
  <c r="N23" i="13"/>
  <c r="T22" i="13"/>
  <c r="U22" i="13" s="1"/>
  <c r="N22" i="13"/>
  <c r="U21" i="13"/>
  <c r="T20" i="13"/>
  <c r="U20" i="13" s="1"/>
  <c r="N20" i="13"/>
  <c r="U19" i="13"/>
  <c r="T18" i="13"/>
  <c r="U18" i="13" s="1"/>
  <c r="N18" i="13"/>
  <c r="T17" i="13"/>
  <c r="U17" i="13" s="1"/>
  <c r="N17" i="13"/>
  <c r="U16" i="13"/>
  <c r="T15" i="13"/>
  <c r="U15" i="13" s="1"/>
  <c r="N15" i="13"/>
  <c r="T14" i="13"/>
  <c r="U14" i="13" s="1"/>
  <c r="N14" i="13"/>
  <c r="N25" i="13" s="1"/>
  <c r="U13" i="13"/>
  <c r="T22" i="32"/>
  <c r="T21" i="32"/>
  <c r="T20" i="32"/>
  <c r="T19" i="32"/>
  <c r="T18" i="32"/>
  <c r="T17" i="32"/>
  <c r="T16" i="32"/>
  <c r="T15" i="32"/>
  <c r="T14" i="32"/>
  <c r="T22" i="18"/>
  <c r="T20" i="18"/>
  <c r="T19" i="18"/>
  <c r="T18" i="18"/>
  <c r="T17" i="18"/>
  <c r="T16" i="18"/>
  <c r="T15" i="18"/>
  <c r="T14" i="18"/>
  <c r="T13" i="18"/>
  <c r="T24" i="28" l="1"/>
  <c r="N24" i="28"/>
  <c r="U16" i="28"/>
  <c r="U21" i="28"/>
  <c r="U19" i="28"/>
  <c r="G25" i="28"/>
  <c r="K25" i="28"/>
  <c r="U24" i="28"/>
  <c r="U13" i="17"/>
  <c r="T25" i="13"/>
  <c r="U25" i="13" s="1"/>
  <c r="S24" i="29" l="1"/>
  <c r="R24" i="29"/>
  <c r="Q24" i="29"/>
  <c r="P24" i="29"/>
  <c r="O24" i="29"/>
  <c r="M24" i="29"/>
  <c r="L24" i="29"/>
  <c r="K24" i="29"/>
  <c r="J24" i="29"/>
  <c r="K25" i="29" s="1"/>
  <c r="I24" i="29"/>
  <c r="H24" i="29"/>
  <c r="G24" i="29"/>
  <c r="F24" i="29"/>
  <c r="G25" i="29" s="1"/>
  <c r="E24" i="29"/>
  <c r="U23" i="29"/>
  <c r="T22" i="29"/>
  <c r="U22" i="29" s="1"/>
  <c r="N22" i="29"/>
  <c r="T21" i="29"/>
  <c r="N21" i="29"/>
  <c r="U21" i="29" s="1"/>
  <c r="U20" i="29"/>
  <c r="T20" i="29"/>
  <c r="N20" i="29"/>
  <c r="T19" i="29"/>
  <c r="U19" i="29" s="1"/>
  <c r="N19" i="29"/>
  <c r="T18" i="29"/>
  <c r="U18" i="29" s="1"/>
  <c r="N18" i="29"/>
  <c r="T17" i="29"/>
  <c r="U17" i="29" s="1"/>
  <c r="N17" i="29"/>
  <c r="U16" i="29"/>
  <c r="T16" i="29"/>
  <c r="N16" i="29"/>
  <c r="T15" i="29"/>
  <c r="U15" i="29" s="1"/>
  <c r="N15" i="29"/>
  <c r="T14" i="29"/>
  <c r="U14" i="29" s="1"/>
  <c r="N14" i="29"/>
  <c r="T13" i="29"/>
  <c r="U13" i="29" s="1"/>
  <c r="N13" i="29"/>
  <c r="N24" i="29" s="1"/>
  <c r="S24" i="24"/>
  <c r="R24" i="24"/>
  <c r="Q24" i="24"/>
  <c r="P24" i="24"/>
  <c r="O24" i="24"/>
  <c r="M24" i="24"/>
  <c r="L24" i="24"/>
  <c r="K24" i="24"/>
  <c r="J24" i="24"/>
  <c r="K25" i="24" s="1"/>
  <c r="I24" i="24"/>
  <c r="H24" i="24"/>
  <c r="G24" i="24"/>
  <c r="F24" i="24"/>
  <c r="G25" i="24" s="1"/>
  <c r="E24" i="24"/>
  <c r="U23" i="24"/>
  <c r="T22" i="24"/>
  <c r="N22" i="24"/>
  <c r="T21" i="24"/>
  <c r="U21" i="24" s="1"/>
  <c r="N21" i="24"/>
  <c r="T20" i="24"/>
  <c r="N20" i="24"/>
  <c r="T18" i="24"/>
  <c r="N18" i="24"/>
  <c r="T17" i="24"/>
  <c r="N17" i="24"/>
  <c r="U16" i="24"/>
  <c r="T16" i="24"/>
  <c r="N16" i="24"/>
  <c r="T15" i="24"/>
  <c r="N15" i="24"/>
  <c r="T14" i="24"/>
  <c r="N14" i="24"/>
  <c r="U14" i="24" s="1"/>
  <c r="T13" i="24"/>
  <c r="N13" i="24"/>
  <c r="N24" i="24" s="1"/>
  <c r="S24" i="22"/>
  <c r="R24" i="22"/>
  <c r="Q24" i="22"/>
  <c r="P24" i="22"/>
  <c r="O24" i="22"/>
  <c r="M24" i="22"/>
  <c r="L24" i="22"/>
  <c r="K24" i="22"/>
  <c r="J24" i="22"/>
  <c r="K25" i="22" s="1"/>
  <c r="I24" i="22"/>
  <c r="H24" i="22"/>
  <c r="G24" i="22"/>
  <c r="F24" i="22"/>
  <c r="G25" i="22" s="1"/>
  <c r="E24" i="22"/>
  <c r="U23" i="22"/>
  <c r="T22" i="22"/>
  <c r="U22" i="22" s="1"/>
  <c r="N22" i="22"/>
  <c r="U21" i="22"/>
  <c r="T21" i="22"/>
  <c r="N21" i="22"/>
  <c r="T20" i="22"/>
  <c r="U20" i="22" s="1"/>
  <c r="N20" i="22"/>
  <c r="T19" i="22"/>
  <c r="N19" i="22"/>
  <c r="U19" i="22" s="1"/>
  <c r="T18" i="22"/>
  <c r="U18" i="22" s="1"/>
  <c r="N18" i="22"/>
  <c r="U17" i="22"/>
  <c r="T17" i="22"/>
  <c r="N17" i="22"/>
  <c r="T16" i="22"/>
  <c r="U16" i="22" s="1"/>
  <c r="N16" i="22"/>
  <c r="T15" i="22"/>
  <c r="N15" i="22"/>
  <c r="U15" i="22" s="1"/>
  <c r="T14" i="22"/>
  <c r="U14" i="22" s="1"/>
  <c r="N14" i="22"/>
  <c r="U13" i="22"/>
  <c r="T13" i="22"/>
  <c r="N13" i="22"/>
  <c r="N24" i="22" s="1"/>
  <c r="U13" i="24" l="1"/>
  <c r="U15" i="24"/>
  <c r="U17" i="24"/>
  <c r="U20" i="24"/>
  <c r="U18" i="24"/>
  <c r="U22" i="24"/>
  <c r="T24" i="29"/>
  <c r="U24" i="29" s="1"/>
  <c r="T24" i="24"/>
  <c r="U24" i="24" s="1"/>
  <c r="T24" i="22"/>
  <c r="U24" i="22" s="1"/>
  <c r="S24" i="20" l="1"/>
  <c r="R24" i="20"/>
  <c r="Q24" i="20"/>
  <c r="P24" i="20"/>
  <c r="O24" i="20"/>
  <c r="M24" i="20"/>
  <c r="L24" i="20"/>
  <c r="K24" i="20"/>
  <c r="J24" i="20"/>
  <c r="K25" i="20" s="1"/>
  <c r="I24" i="20"/>
  <c r="H24" i="20"/>
  <c r="G24" i="20"/>
  <c r="F24" i="20"/>
  <c r="G25" i="20" s="1"/>
  <c r="E24" i="20"/>
  <c r="U22" i="20"/>
  <c r="T22" i="20"/>
  <c r="N22" i="20"/>
  <c r="T21" i="20"/>
  <c r="U21" i="20" s="1"/>
  <c r="N21" i="20"/>
  <c r="T20" i="20"/>
  <c r="N20" i="20"/>
  <c r="U20" i="20" s="1"/>
  <c r="T19" i="20"/>
  <c r="U19" i="20" s="1"/>
  <c r="N19" i="20"/>
  <c r="U18" i="20"/>
  <c r="T18" i="20"/>
  <c r="N18" i="20"/>
  <c r="T17" i="20"/>
  <c r="U17" i="20" s="1"/>
  <c r="N17" i="20"/>
  <c r="T16" i="20"/>
  <c r="N16" i="20"/>
  <c r="U16" i="20" s="1"/>
  <c r="T15" i="20"/>
  <c r="U15" i="20" s="1"/>
  <c r="N15" i="20"/>
  <c r="U14" i="20"/>
  <c r="T14" i="20"/>
  <c r="N14" i="20"/>
  <c r="T13" i="20"/>
  <c r="T24" i="20" s="1"/>
  <c r="N13" i="20"/>
  <c r="N24" i="20" s="1"/>
  <c r="S26" i="14"/>
  <c r="R26" i="14"/>
  <c r="Q26" i="14"/>
  <c r="P26" i="14"/>
  <c r="O26" i="14"/>
  <c r="M26" i="14"/>
  <c r="L26" i="14"/>
  <c r="K26" i="14"/>
  <c r="J26" i="14"/>
  <c r="K27" i="14" s="1"/>
  <c r="I26" i="14"/>
  <c r="H26" i="14"/>
  <c r="G26" i="14"/>
  <c r="F26" i="14"/>
  <c r="G27" i="14" s="1"/>
  <c r="E26" i="14"/>
  <c r="U25" i="14"/>
  <c r="T24" i="14"/>
  <c r="N24" i="14"/>
  <c r="T23" i="14"/>
  <c r="N23" i="14"/>
  <c r="T22" i="14"/>
  <c r="N22" i="14"/>
  <c r="U21" i="14"/>
  <c r="T19" i="14"/>
  <c r="N19" i="14"/>
  <c r="T18" i="14"/>
  <c r="N18" i="14"/>
  <c r="T17" i="14"/>
  <c r="N17" i="14"/>
  <c r="T15" i="14"/>
  <c r="U15" i="14" s="1"/>
  <c r="N15" i="14"/>
  <c r="T14" i="14"/>
  <c r="N14" i="14"/>
  <c r="T13" i="14"/>
  <c r="N13" i="14"/>
  <c r="S24" i="34"/>
  <c r="R24" i="34"/>
  <c r="Q24" i="34"/>
  <c r="P24" i="34"/>
  <c r="O24" i="34"/>
  <c r="M24" i="34"/>
  <c r="L24" i="34"/>
  <c r="K24" i="34"/>
  <c r="J24" i="34"/>
  <c r="K25" i="34" s="1"/>
  <c r="I24" i="34"/>
  <c r="H24" i="34"/>
  <c r="G24" i="34"/>
  <c r="F24" i="34"/>
  <c r="G25" i="34" s="1"/>
  <c r="E24" i="34"/>
  <c r="U23" i="34"/>
  <c r="T22" i="34"/>
  <c r="U22" i="34" s="1"/>
  <c r="N22" i="34"/>
  <c r="U21" i="34"/>
  <c r="T21" i="34"/>
  <c r="N21" i="34"/>
  <c r="T20" i="34"/>
  <c r="U20" i="34" s="1"/>
  <c r="N20" i="34"/>
  <c r="T19" i="34"/>
  <c r="U19" i="34" s="1"/>
  <c r="N19" i="34"/>
  <c r="N18" i="34"/>
  <c r="U18" i="34" s="1"/>
  <c r="T17" i="34"/>
  <c r="U17" i="34" s="1"/>
  <c r="N17" i="34"/>
  <c r="T16" i="34"/>
  <c r="U16" i="34" s="1"/>
  <c r="N16" i="34"/>
  <c r="T15" i="34"/>
  <c r="U15" i="34" s="1"/>
  <c r="N15" i="34"/>
  <c r="U14" i="34"/>
  <c r="T14" i="34"/>
  <c r="N14" i="34"/>
  <c r="T13" i="34"/>
  <c r="T24" i="34" s="1"/>
  <c r="N13" i="34"/>
  <c r="N24" i="34" s="1"/>
  <c r="U24" i="20" l="1"/>
  <c r="U22" i="14"/>
  <c r="U14" i="14"/>
  <c r="U23" i="14"/>
  <c r="U24" i="14"/>
  <c r="N26" i="14"/>
  <c r="U17" i="14"/>
  <c r="U19" i="14"/>
  <c r="U13" i="14"/>
  <c r="U18" i="14"/>
  <c r="U13" i="20"/>
  <c r="T26" i="14"/>
  <c r="U24" i="34"/>
  <c r="U13" i="34"/>
  <c r="U26" i="14" l="1"/>
  <c r="S24" i="30"/>
  <c r="R24" i="30"/>
  <c r="Q24" i="30"/>
  <c r="P24" i="30"/>
  <c r="O24" i="30"/>
  <c r="M24" i="30"/>
  <c r="L24" i="30"/>
  <c r="K24" i="30"/>
  <c r="J24" i="30"/>
  <c r="K25" i="30" s="1"/>
  <c r="I24" i="30"/>
  <c r="H24" i="30"/>
  <c r="G24" i="30"/>
  <c r="F24" i="30"/>
  <c r="G25" i="30" s="1"/>
  <c r="E24" i="30"/>
  <c r="U23" i="30"/>
  <c r="N22" i="30"/>
  <c r="U22" i="30" s="1"/>
  <c r="N21" i="30"/>
  <c r="U21" i="30" s="1"/>
  <c r="T20" i="30"/>
  <c r="U20" i="30" s="1"/>
  <c r="N20" i="30"/>
  <c r="U19" i="30"/>
  <c r="T19" i="30"/>
  <c r="N19" i="30"/>
  <c r="T18" i="30"/>
  <c r="U18" i="30" s="1"/>
  <c r="N18" i="30"/>
  <c r="T17" i="30"/>
  <c r="U17" i="30" s="1"/>
  <c r="N17" i="30"/>
  <c r="T16" i="30"/>
  <c r="U16" i="30" s="1"/>
  <c r="N16" i="30"/>
  <c r="U15" i="30"/>
  <c r="T15" i="30"/>
  <c r="N15" i="30"/>
  <c r="T14" i="30"/>
  <c r="U14" i="30" s="1"/>
  <c r="N14" i="30"/>
  <c r="T13" i="30"/>
  <c r="U13" i="30" s="1"/>
  <c r="N13" i="30"/>
  <c r="N24" i="30" s="1"/>
  <c r="T24" i="30" l="1"/>
  <c r="U24" i="30" s="1"/>
  <c r="S26" i="8" l="1"/>
  <c r="R26" i="8"/>
  <c r="Q26" i="8"/>
  <c r="P26" i="8"/>
  <c r="O26" i="8"/>
  <c r="M26" i="8"/>
  <c r="L26" i="8"/>
  <c r="K26" i="8"/>
  <c r="J26" i="8"/>
  <c r="K27" i="8" s="1"/>
  <c r="I26" i="8"/>
  <c r="H26" i="8"/>
  <c r="G26" i="8"/>
  <c r="F26" i="8"/>
  <c r="G27" i="8" s="1"/>
  <c r="E26" i="8"/>
  <c r="U25" i="8"/>
  <c r="T24" i="8"/>
  <c r="U24" i="8" s="1"/>
  <c r="N24" i="8"/>
  <c r="U23" i="8"/>
  <c r="T22" i="8"/>
  <c r="U22" i="8" s="1"/>
  <c r="N22" i="8"/>
  <c r="T21" i="8"/>
  <c r="U21" i="8" s="1"/>
  <c r="N21" i="8"/>
  <c r="T20" i="8"/>
  <c r="U20" i="8" s="1"/>
  <c r="N20" i="8"/>
  <c r="U19" i="8"/>
  <c r="T19" i="8"/>
  <c r="N19" i="8"/>
  <c r="T18" i="8"/>
  <c r="U18" i="8" s="1"/>
  <c r="N18" i="8"/>
  <c r="T17" i="8"/>
  <c r="U17" i="8" s="1"/>
  <c r="N17" i="8"/>
  <c r="T16" i="8"/>
  <c r="U16" i="8" s="1"/>
  <c r="N16" i="8"/>
  <c r="U15" i="8"/>
  <c r="T15" i="8"/>
  <c r="N15" i="8"/>
  <c r="T14" i="8"/>
  <c r="T26" i="8" s="1"/>
  <c r="N14" i="8"/>
  <c r="T13" i="8"/>
  <c r="U13" i="8" s="1"/>
  <c r="N13" i="8"/>
  <c r="N26" i="8" s="1"/>
  <c r="S26" i="6"/>
  <c r="R26" i="6"/>
  <c r="Q26" i="6"/>
  <c r="P26" i="6"/>
  <c r="O26" i="6"/>
  <c r="M26" i="6"/>
  <c r="L26" i="6"/>
  <c r="K26" i="6"/>
  <c r="J26" i="6"/>
  <c r="K27" i="6" s="1"/>
  <c r="I26" i="6"/>
  <c r="H26" i="6"/>
  <c r="G26" i="6"/>
  <c r="F26" i="6"/>
  <c r="G27" i="6" s="1"/>
  <c r="E26" i="6"/>
  <c r="U25" i="6"/>
  <c r="T24" i="6"/>
  <c r="U24" i="6" s="1"/>
  <c r="N24" i="6"/>
  <c r="U23" i="6"/>
  <c r="N23" i="6"/>
  <c r="T22" i="6"/>
  <c r="U22" i="6" s="1"/>
  <c r="N22" i="6"/>
  <c r="T21" i="6"/>
  <c r="U21" i="6" s="1"/>
  <c r="N21" i="6"/>
  <c r="U20" i="6"/>
  <c r="T20" i="6"/>
  <c r="N20" i="6"/>
  <c r="N19" i="6"/>
  <c r="U19" i="6" s="1"/>
  <c r="T18" i="6"/>
  <c r="U18" i="6" s="1"/>
  <c r="N18" i="6"/>
  <c r="U17" i="6"/>
  <c r="T17" i="6"/>
  <c r="N17" i="6"/>
  <c r="T16" i="6"/>
  <c r="U16" i="6" s="1"/>
  <c r="N16" i="6"/>
  <c r="T15" i="6"/>
  <c r="U15" i="6" s="1"/>
  <c r="N15" i="6"/>
  <c r="T14" i="6"/>
  <c r="U14" i="6" s="1"/>
  <c r="N14" i="6"/>
  <c r="U13" i="6"/>
  <c r="T13" i="6"/>
  <c r="N13" i="6"/>
  <c r="N26" i="6" s="1"/>
  <c r="T24" i="21"/>
  <c r="S24" i="21"/>
  <c r="R24" i="21"/>
  <c r="Q24" i="21"/>
  <c r="P24" i="21"/>
  <c r="O24" i="21"/>
  <c r="M24" i="21"/>
  <c r="L24" i="21"/>
  <c r="K24" i="21"/>
  <c r="J24" i="21"/>
  <c r="I24" i="21"/>
  <c r="H24" i="21"/>
  <c r="G24" i="21"/>
  <c r="F24" i="21"/>
  <c r="E24" i="21"/>
  <c r="U23" i="21"/>
  <c r="N22" i="21"/>
  <c r="U22" i="21" s="1"/>
  <c r="N21" i="21"/>
  <c r="U21" i="21" s="1"/>
  <c r="N20" i="21"/>
  <c r="U20" i="21" s="1"/>
  <c r="N19" i="21"/>
  <c r="U19" i="21" s="1"/>
  <c r="N17" i="21"/>
  <c r="U17" i="21" s="1"/>
  <c r="N16" i="21"/>
  <c r="U16" i="21" s="1"/>
  <c r="N15" i="21"/>
  <c r="U15" i="21" s="1"/>
  <c r="N14" i="21"/>
  <c r="U14" i="21" s="1"/>
  <c r="N13" i="21"/>
  <c r="U13" i="21" s="1"/>
  <c r="T25" i="3"/>
  <c r="S25" i="3"/>
  <c r="R25" i="3"/>
  <c r="Q25" i="3"/>
  <c r="P25" i="3"/>
  <c r="O25" i="3"/>
  <c r="M25" i="3"/>
  <c r="L25" i="3"/>
  <c r="K25" i="3"/>
  <c r="J25" i="3"/>
  <c r="K26" i="3" s="1"/>
  <c r="I25" i="3"/>
  <c r="H25" i="3"/>
  <c r="G25" i="3"/>
  <c r="F25" i="3"/>
  <c r="G26" i="3" s="1"/>
  <c r="E25" i="3"/>
  <c r="U24" i="3"/>
  <c r="N23" i="3"/>
  <c r="U23" i="3" s="1"/>
  <c r="N22" i="3"/>
  <c r="U22" i="3" s="1"/>
  <c r="N21" i="3"/>
  <c r="U21" i="3" s="1"/>
  <c r="N20" i="3"/>
  <c r="U20" i="3" s="1"/>
  <c r="N19" i="3"/>
  <c r="U19" i="3" s="1"/>
  <c r="N18" i="3"/>
  <c r="U18" i="3" s="1"/>
  <c r="U17" i="3"/>
  <c r="U16" i="3"/>
  <c r="U15" i="3"/>
  <c r="N14" i="3"/>
  <c r="U14" i="3" s="1"/>
  <c r="N13" i="3"/>
  <c r="N25" i="3" s="1"/>
  <c r="S24" i="33"/>
  <c r="R24" i="33"/>
  <c r="Q24" i="33"/>
  <c r="P24" i="33"/>
  <c r="O24" i="33"/>
  <c r="M24" i="33"/>
  <c r="L24" i="33"/>
  <c r="K24" i="33"/>
  <c r="J24" i="33"/>
  <c r="I24" i="33"/>
  <c r="H24" i="33"/>
  <c r="G24" i="33"/>
  <c r="F24" i="33"/>
  <c r="E24" i="33"/>
  <c r="U23" i="33"/>
  <c r="T22" i="33"/>
  <c r="N22" i="33"/>
  <c r="T21" i="33"/>
  <c r="N21" i="33"/>
  <c r="T20" i="33"/>
  <c r="N20" i="33"/>
  <c r="T19" i="33"/>
  <c r="N19" i="33"/>
  <c r="T18" i="33"/>
  <c r="N18" i="33"/>
  <c r="T17" i="33"/>
  <c r="N17" i="33"/>
  <c r="T16" i="33"/>
  <c r="N16" i="33"/>
  <c r="U16" i="33" s="1"/>
  <c r="T15" i="33"/>
  <c r="U15" i="33" s="1"/>
  <c r="N15" i="33"/>
  <c r="T14" i="33"/>
  <c r="N14" i="33"/>
  <c r="U14" i="33" s="1"/>
  <c r="T13" i="33"/>
  <c r="U13" i="33" s="1"/>
  <c r="N13" i="33"/>
  <c r="S24" i="32"/>
  <c r="R24" i="32"/>
  <c r="Q24" i="32"/>
  <c r="P24" i="32"/>
  <c r="O24" i="32"/>
  <c r="M24" i="32"/>
  <c r="L24" i="32"/>
  <c r="K24" i="32"/>
  <c r="J24" i="32"/>
  <c r="I24" i="32"/>
  <c r="H24" i="32"/>
  <c r="G24" i="32"/>
  <c r="F24" i="32"/>
  <c r="E24" i="32"/>
  <c r="U23" i="32"/>
  <c r="N22" i="32"/>
  <c r="U22" i="32" s="1"/>
  <c r="N21" i="32"/>
  <c r="U21" i="32" s="1"/>
  <c r="N20" i="32"/>
  <c r="U20" i="32" s="1"/>
  <c r="U19" i="32"/>
  <c r="N19" i="32"/>
  <c r="U18" i="32"/>
  <c r="N18" i="32"/>
  <c r="U17" i="32"/>
  <c r="N17" i="32"/>
  <c r="U16" i="32"/>
  <c r="N16" i="32"/>
  <c r="N15" i="32"/>
  <c r="U14" i="32"/>
  <c r="N14" i="32"/>
  <c r="T13" i="32"/>
  <c r="U13" i="32" s="1"/>
  <c r="N13" i="32"/>
  <c r="U20" i="33" l="1"/>
  <c r="U22" i="33"/>
  <c r="U21" i="33"/>
  <c r="U18" i="33"/>
  <c r="U17" i="33"/>
  <c r="U19" i="33"/>
  <c r="N24" i="33"/>
  <c r="G25" i="33"/>
  <c r="K25" i="33"/>
  <c r="G25" i="21"/>
  <c r="N24" i="32"/>
  <c r="G25" i="32"/>
  <c r="K25" i="32"/>
  <c r="T24" i="32"/>
  <c r="U24" i="32" s="1"/>
  <c r="K25" i="21"/>
  <c r="U26" i="8"/>
  <c r="U14" i="8"/>
  <c r="T26" i="6"/>
  <c r="U26" i="6" s="1"/>
  <c r="N24" i="21"/>
  <c r="U24" i="21" s="1"/>
  <c r="U25" i="3"/>
  <c r="U13" i="3"/>
  <c r="T24" i="33"/>
  <c r="U15" i="32"/>
  <c r="U24" i="33" l="1"/>
  <c r="S24" i="27"/>
  <c r="R24" i="27"/>
  <c r="Q24" i="27"/>
  <c r="P24" i="27"/>
  <c r="O24" i="27"/>
  <c r="M24" i="27"/>
  <c r="L24" i="27"/>
  <c r="K24" i="27"/>
  <c r="J24" i="27"/>
  <c r="I24" i="27"/>
  <c r="H24" i="27"/>
  <c r="G24" i="27"/>
  <c r="F24" i="27"/>
  <c r="E24" i="27"/>
  <c r="U23" i="27"/>
  <c r="T22" i="27"/>
  <c r="U22" i="27" s="1"/>
  <c r="N22" i="27"/>
  <c r="T21" i="27"/>
  <c r="N21" i="27"/>
  <c r="T20" i="27"/>
  <c r="U20" i="27" s="1"/>
  <c r="N20" i="27"/>
  <c r="T18" i="27"/>
  <c r="N18" i="27"/>
  <c r="T17" i="27"/>
  <c r="U17" i="27" s="1"/>
  <c r="N17" i="27"/>
  <c r="T16" i="27"/>
  <c r="N16" i="27"/>
  <c r="T15" i="27"/>
  <c r="N15" i="27"/>
  <c r="T14" i="27"/>
  <c r="N14" i="27"/>
  <c r="T13" i="27"/>
  <c r="N13" i="27"/>
  <c r="U14" i="27" l="1"/>
  <c r="U21" i="27"/>
  <c r="U15" i="27"/>
  <c r="N24" i="27"/>
  <c r="U16" i="27"/>
  <c r="U13" i="27"/>
  <c r="U18" i="27"/>
  <c r="G25" i="27"/>
  <c r="K25" i="27"/>
  <c r="T24" i="27"/>
  <c r="U24" i="27" s="1"/>
  <c r="S24" i="25" l="1"/>
  <c r="R24" i="25"/>
  <c r="Q24" i="25"/>
  <c r="P24" i="25"/>
  <c r="O24" i="25"/>
  <c r="M24" i="25"/>
  <c r="L24" i="25"/>
  <c r="K24" i="25"/>
  <c r="J24" i="25"/>
  <c r="I24" i="25"/>
  <c r="H24" i="25"/>
  <c r="G24" i="25"/>
  <c r="F24" i="25"/>
  <c r="E24" i="25"/>
  <c r="U23" i="25"/>
  <c r="T22" i="25"/>
  <c r="U22" i="25" s="1"/>
  <c r="N22" i="25"/>
  <c r="T21" i="25"/>
  <c r="U21" i="25" s="1"/>
  <c r="N21" i="25"/>
  <c r="T20" i="25"/>
  <c r="U20" i="25" s="1"/>
  <c r="N20" i="25"/>
  <c r="T19" i="25"/>
  <c r="N19" i="25"/>
  <c r="T18" i="25"/>
  <c r="U18" i="25" s="1"/>
  <c r="N18" i="25"/>
  <c r="T17" i="25"/>
  <c r="U17" i="25" s="1"/>
  <c r="N17" i="25"/>
  <c r="T16" i="25"/>
  <c r="N16" i="25"/>
  <c r="T15" i="25"/>
  <c r="U15" i="25" s="1"/>
  <c r="N15" i="25"/>
  <c r="T14" i="25"/>
  <c r="N14" i="25"/>
  <c r="U13" i="25"/>
  <c r="T13" i="25"/>
  <c r="N13" i="25"/>
  <c r="U19" i="25" l="1"/>
  <c r="N24" i="25"/>
  <c r="U14" i="25"/>
  <c r="U16" i="25"/>
  <c r="G25" i="25"/>
  <c r="K25" i="25"/>
  <c r="T24" i="25"/>
  <c r="U24" i="25" s="1"/>
  <c r="T24" i="23" l="1"/>
  <c r="S24" i="23"/>
  <c r="R24" i="23"/>
  <c r="Q24" i="23"/>
  <c r="P24" i="23"/>
  <c r="O24" i="23"/>
  <c r="M24" i="23"/>
  <c r="L24" i="23"/>
  <c r="K24" i="23"/>
  <c r="J24" i="23"/>
  <c r="K25" i="23" s="1"/>
  <c r="I24" i="23"/>
  <c r="H24" i="23"/>
  <c r="G24" i="23"/>
  <c r="F24" i="23"/>
  <c r="G25" i="23" s="1"/>
  <c r="E24" i="23"/>
  <c r="U23" i="23"/>
  <c r="N22" i="23"/>
  <c r="U22" i="23" s="1"/>
  <c r="N21" i="23"/>
  <c r="U21" i="23" s="1"/>
  <c r="N20" i="23"/>
  <c r="U20" i="23" s="1"/>
  <c r="N19" i="23"/>
  <c r="U19" i="23" s="1"/>
  <c r="N18" i="23"/>
  <c r="U18" i="23" s="1"/>
  <c r="N17" i="23"/>
  <c r="U17" i="23" s="1"/>
  <c r="N16" i="23"/>
  <c r="U16" i="23" s="1"/>
  <c r="N15" i="23"/>
  <c r="U15" i="23" s="1"/>
  <c r="N14" i="23"/>
  <c r="U14" i="23" s="1"/>
  <c r="N13" i="23"/>
  <c r="N24" i="23" s="1"/>
  <c r="S24" i="19"/>
  <c r="R24" i="19"/>
  <c r="Q24" i="19"/>
  <c r="P24" i="19"/>
  <c r="O24" i="19"/>
  <c r="M24" i="19"/>
  <c r="L24" i="19"/>
  <c r="K24" i="19"/>
  <c r="J24" i="19"/>
  <c r="K25" i="19" s="1"/>
  <c r="I24" i="19"/>
  <c r="H24" i="19"/>
  <c r="G24" i="19"/>
  <c r="F24" i="19"/>
  <c r="G25" i="19" s="1"/>
  <c r="E24" i="19"/>
  <c r="U23" i="19"/>
  <c r="N22" i="19"/>
  <c r="U22" i="19" s="1"/>
  <c r="N21" i="19"/>
  <c r="U21" i="19" s="1"/>
  <c r="T20" i="19"/>
  <c r="U20" i="19" s="1"/>
  <c r="N20" i="19"/>
  <c r="U19" i="19"/>
  <c r="T19" i="19"/>
  <c r="N19" i="19"/>
  <c r="T18" i="19"/>
  <c r="U18" i="19" s="1"/>
  <c r="N18" i="19"/>
  <c r="T17" i="19"/>
  <c r="N17" i="19"/>
  <c r="U17" i="19" s="1"/>
  <c r="T16" i="19"/>
  <c r="U16" i="19" s="1"/>
  <c r="N16" i="19"/>
  <c r="U15" i="19"/>
  <c r="T15" i="19"/>
  <c r="N15" i="19"/>
  <c r="T14" i="19"/>
  <c r="U14" i="19" s="1"/>
  <c r="N14" i="19"/>
  <c r="T13" i="19"/>
  <c r="N13" i="19"/>
  <c r="N24" i="19" s="1"/>
  <c r="U24" i="23" l="1"/>
  <c r="U13" i="23"/>
  <c r="T24" i="19"/>
  <c r="U24" i="19" s="1"/>
  <c r="U13" i="19"/>
  <c r="S24" i="18"/>
  <c r="R24" i="18"/>
  <c r="Q24" i="18"/>
  <c r="P24" i="18"/>
  <c r="O24" i="18"/>
  <c r="M24" i="18"/>
  <c r="L24" i="18"/>
  <c r="K24" i="18"/>
  <c r="J24" i="18"/>
  <c r="I24" i="18"/>
  <c r="H24" i="18"/>
  <c r="G24" i="18"/>
  <c r="F24" i="18"/>
  <c r="E24" i="18"/>
  <c r="U23" i="18"/>
  <c r="N22" i="18"/>
  <c r="U22" i="18" s="1"/>
  <c r="T21" i="18"/>
  <c r="N21" i="18"/>
  <c r="N20" i="18"/>
  <c r="U20" i="18" s="1"/>
  <c r="N19" i="18"/>
  <c r="U19" i="18" s="1"/>
  <c r="U18" i="18"/>
  <c r="N18" i="18"/>
  <c r="N17" i="18"/>
  <c r="U17" i="18" s="1"/>
  <c r="N16" i="18"/>
  <c r="U16" i="18" s="1"/>
  <c r="N15" i="18"/>
  <c r="U15" i="18" s="1"/>
  <c r="N14" i="18"/>
  <c r="U14" i="18" s="1"/>
  <c r="N13" i="18"/>
  <c r="S23" i="16"/>
  <c r="R23" i="16"/>
  <c r="Q23" i="16"/>
  <c r="P23" i="16"/>
  <c r="O23" i="16"/>
  <c r="M23" i="16"/>
  <c r="L23" i="16"/>
  <c r="K23" i="16"/>
  <c r="J23" i="16"/>
  <c r="I23" i="16"/>
  <c r="H23" i="16"/>
  <c r="G23" i="16"/>
  <c r="F23" i="16"/>
  <c r="E23" i="16"/>
  <c r="T22" i="16"/>
  <c r="N22" i="16"/>
  <c r="T21" i="16"/>
  <c r="U21" i="16" s="1"/>
  <c r="N21" i="16"/>
  <c r="T20" i="16"/>
  <c r="N20" i="16"/>
  <c r="T19" i="16"/>
  <c r="N19" i="16"/>
  <c r="T18" i="16"/>
  <c r="N18" i="16"/>
  <c r="T17" i="16"/>
  <c r="N17" i="16"/>
  <c r="T16" i="16"/>
  <c r="N16" i="16"/>
  <c r="T15" i="16"/>
  <c r="N15" i="16"/>
  <c r="T14" i="16"/>
  <c r="N14" i="16"/>
  <c r="T13" i="16"/>
  <c r="N13" i="16"/>
  <c r="S24" i="15"/>
  <c r="R24" i="15"/>
  <c r="Q24" i="15"/>
  <c r="P24" i="15"/>
  <c r="O24" i="15"/>
  <c r="M24" i="15"/>
  <c r="L24" i="15"/>
  <c r="K24" i="15"/>
  <c r="J24" i="15"/>
  <c r="I24" i="15"/>
  <c r="H24" i="15"/>
  <c r="G24" i="15"/>
  <c r="F24" i="15"/>
  <c r="E24" i="15"/>
  <c r="T23" i="15"/>
  <c r="N23" i="15"/>
  <c r="T22" i="15"/>
  <c r="N22" i="15"/>
  <c r="T21" i="15"/>
  <c r="N21" i="15"/>
  <c r="U21" i="15" s="1"/>
  <c r="U20" i="15"/>
  <c r="T19" i="15"/>
  <c r="N19" i="15"/>
  <c r="T18" i="15"/>
  <c r="N18" i="15"/>
  <c r="T17" i="15"/>
  <c r="U17" i="15" s="1"/>
  <c r="N17" i="15"/>
  <c r="T16" i="15"/>
  <c r="N16" i="15"/>
  <c r="T15" i="15"/>
  <c r="N15" i="15"/>
  <c r="T13" i="15"/>
  <c r="N13" i="15"/>
  <c r="T26" i="12"/>
  <c r="S26" i="12"/>
  <c r="R26" i="12"/>
  <c r="Q26" i="12"/>
  <c r="P26" i="12"/>
  <c r="O26" i="12"/>
  <c r="M26" i="12"/>
  <c r="L26" i="12"/>
  <c r="K26" i="12"/>
  <c r="J26" i="12"/>
  <c r="I26" i="12"/>
  <c r="H26" i="12"/>
  <c r="G26" i="12"/>
  <c r="F26" i="12"/>
  <c r="E26" i="12"/>
  <c r="N24" i="12"/>
  <c r="U24" i="12" s="1"/>
  <c r="N23" i="12"/>
  <c r="U23" i="12" s="1"/>
  <c r="N22" i="12"/>
  <c r="U22" i="12" s="1"/>
  <c r="N21" i="12"/>
  <c r="U21" i="12" s="1"/>
  <c r="N20" i="12"/>
  <c r="U20" i="12" s="1"/>
  <c r="N19" i="12"/>
  <c r="U19" i="12" s="1"/>
  <c r="U18" i="12"/>
  <c r="N18" i="12"/>
  <c r="N17" i="12"/>
  <c r="U17" i="12" s="1"/>
  <c r="N15" i="12"/>
  <c r="U15" i="12" s="1"/>
  <c r="N14" i="12"/>
  <c r="U14" i="12" s="1"/>
  <c r="N13" i="12"/>
  <c r="U22" i="16" l="1"/>
  <c r="U15" i="16"/>
  <c r="U14" i="16"/>
  <c r="U18" i="16"/>
  <c r="G24" i="16"/>
  <c r="N23" i="16"/>
  <c r="U16" i="16"/>
  <c r="U13" i="16"/>
  <c r="U20" i="16"/>
  <c r="K24" i="16"/>
  <c r="U17" i="16"/>
  <c r="U19" i="16"/>
  <c r="U13" i="15"/>
  <c r="U22" i="15"/>
  <c r="U16" i="15"/>
  <c r="U18" i="15"/>
  <c r="K25" i="15"/>
  <c r="U15" i="15"/>
  <c r="U23" i="15"/>
  <c r="N24" i="15"/>
  <c r="G25" i="15"/>
  <c r="U19" i="15"/>
  <c r="N26" i="12"/>
  <c r="U13" i="12"/>
  <c r="G27" i="12"/>
  <c r="K27" i="12"/>
  <c r="G25" i="18"/>
  <c r="K25" i="18"/>
  <c r="U21" i="18"/>
  <c r="N24" i="18"/>
  <c r="T24" i="18"/>
  <c r="U24" i="18" s="1"/>
  <c r="U13" i="18"/>
  <c r="T23" i="16"/>
  <c r="T24" i="15"/>
  <c r="U26" i="12"/>
  <c r="U23" i="16" l="1"/>
  <c r="U24" i="15"/>
  <c r="S26" i="11" l="1"/>
  <c r="R26" i="11"/>
  <c r="Q26" i="11"/>
  <c r="P26" i="11"/>
  <c r="O26" i="11"/>
  <c r="M26" i="11"/>
  <c r="L26" i="11"/>
  <c r="K26" i="11"/>
  <c r="J26" i="11"/>
  <c r="K27" i="11" s="1"/>
  <c r="I26" i="11"/>
  <c r="H26" i="11"/>
  <c r="G26" i="11"/>
  <c r="F26" i="11"/>
  <c r="G27" i="11" s="1"/>
  <c r="E26" i="11"/>
  <c r="U25" i="11"/>
  <c r="T24" i="11"/>
  <c r="U24" i="11" s="1"/>
  <c r="N24" i="11"/>
  <c r="U23" i="11"/>
  <c r="T22" i="11"/>
  <c r="U22" i="11" s="1"/>
  <c r="N22" i="11"/>
  <c r="U21" i="11"/>
  <c r="T21" i="11"/>
  <c r="N21" i="11"/>
  <c r="T20" i="11"/>
  <c r="U20" i="11" s="1"/>
  <c r="N20" i="11"/>
  <c r="T19" i="11"/>
  <c r="N19" i="11"/>
  <c r="U19" i="11" s="1"/>
  <c r="T18" i="11"/>
  <c r="U18" i="11" s="1"/>
  <c r="N18" i="11"/>
  <c r="U17" i="11"/>
  <c r="T16" i="11"/>
  <c r="U16" i="11" s="1"/>
  <c r="N16" i="11"/>
  <c r="U15" i="11"/>
  <c r="T15" i="11"/>
  <c r="N15" i="11"/>
  <c r="T14" i="11"/>
  <c r="U14" i="11" s="1"/>
  <c r="N14" i="11"/>
  <c r="N26" i="11" s="1"/>
  <c r="U13" i="11"/>
  <c r="S25" i="7"/>
  <c r="R25" i="7"/>
  <c r="Q25" i="7"/>
  <c r="P25" i="7"/>
  <c r="O25" i="7"/>
  <c r="M25" i="7"/>
  <c r="L25" i="7"/>
  <c r="K25" i="7"/>
  <c r="J25" i="7"/>
  <c r="K26" i="7" s="1"/>
  <c r="I25" i="7"/>
  <c r="H25" i="7"/>
  <c r="G25" i="7"/>
  <c r="F25" i="7"/>
  <c r="G26" i="7" s="1"/>
  <c r="E25" i="7"/>
  <c r="U24" i="7"/>
  <c r="T24" i="7"/>
  <c r="N24" i="7"/>
  <c r="T23" i="7"/>
  <c r="N23" i="7"/>
  <c r="T22" i="7"/>
  <c r="N22" i="7"/>
  <c r="T21" i="7"/>
  <c r="N21" i="7"/>
  <c r="T20" i="7"/>
  <c r="N20" i="7"/>
  <c r="U20" i="7" s="1"/>
  <c r="T19" i="7"/>
  <c r="N19" i="7"/>
  <c r="T18" i="7"/>
  <c r="N18" i="7"/>
  <c r="U17" i="7"/>
  <c r="T16" i="7"/>
  <c r="U16" i="7" s="1"/>
  <c r="N16" i="7"/>
  <c r="U15" i="7"/>
  <c r="T14" i="7"/>
  <c r="N14" i="7"/>
  <c r="T13" i="7"/>
  <c r="N13" i="7"/>
  <c r="U14" i="7" l="1"/>
  <c r="U19" i="7"/>
  <c r="U21" i="7"/>
  <c r="U23" i="7"/>
  <c r="N25" i="7"/>
  <c r="U13" i="7"/>
  <c r="U18" i="7"/>
  <c r="U22" i="7"/>
  <c r="T26" i="11"/>
  <c r="U26" i="11" s="1"/>
  <c r="T25" i="7"/>
  <c r="U25" i="7" s="1"/>
  <c r="S25" i="5" l="1"/>
  <c r="R25" i="5"/>
  <c r="Q25" i="5"/>
  <c r="P25" i="5"/>
  <c r="O25" i="5"/>
  <c r="M25" i="5"/>
  <c r="L25" i="5"/>
  <c r="K25" i="5"/>
  <c r="J25" i="5"/>
  <c r="I25" i="5"/>
  <c r="H25" i="5"/>
  <c r="G25" i="5"/>
  <c r="F25" i="5"/>
  <c r="E25" i="5"/>
  <c r="T24" i="5"/>
  <c r="N24" i="5"/>
  <c r="T23" i="5"/>
  <c r="N23" i="5"/>
  <c r="T22" i="5"/>
  <c r="N22" i="5"/>
  <c r="T21" i="5"/>
  <c r="N21" i="5"/>
  <c r="T20" i="5"/>
  <c r="N20" i="5"/>
  <c r="T19" i="5"/>
  <c r="N19" i="5"/>
  <c r="U18" i="5"/>
  <c r="T16" i="5"/>
  <c r="N16" i="5"/>
  <c r="T14" i="5"/>
  <c r="N14" i="5"/>
  <c r="T13" i="5"/>
  <c r="N13" i="5"/>
  <c r="S25" i="4"/>
  <c r="R25" i="4"/>
  <c r="Q25" i="4"/>
  <c r="P25" i="4"/>
  <c r="O25" i="4"/>
  <c r="M25" i="4"/>
  <c r="L25" i="4"/>
  <c r="K25" i="4"/>
  <c r="J25" i="4"/>
  <c r="K26" i="4" s="1"/>
  <c r="I25" i="4"/>
  <c r="H25" i="4"/>
  <c r="G25" i="4"/>
  <c r="F25" i="4"/>
  <c r="G26" i="4" s="1"/>
  <c r="E25" i="4"/>
  <c r="U24" i="4"/>
  <c r="N23" i="4"/>
  <c r="U23" i="4" s="1"/>
  <c r="N22" i="4"/>
  <c r="U22" i="4" s="1"/>
  <c r="T21" i="4"/>
  <c r="U21" i="4" s="1"/>
  <c r="N21" i="4"/>
  <c r="U20" i="4"/>
  <c r="T20" i="4"/>
  <c r="N20" i="4"/>
  <c r="T19" i="4"/>
  <c r="U19" i="4" s="1"/>
  <c r="N19" i="4"/>
  <c r="N18" i="4"/>
  <c r="U18" i="4" s="1"/>
  <c r="U17" i="4"/>
  <c r="T17" i="4"/>
  <c r="N17" i="4"/>
  <c r="T16" i="4"/>
  <c r="U16" i="4" s="1"/>
  <c r="N16" i="4"/>
  <c r="T15" i="4"/>
  <c r="U15" i="4" s="1"/>
  <c r="N15" i="4"/>
  <c r="N14" i="4"/>
  <c r="U14" i="4" s="1"/>
  <c r="T13" i="4"/>
  <c r="U13" i="4" s="1"/>
  <c r="N13" i="4"/>
  <c r="S25" i="2"/>
  <c r="R25" i="2"/>
  <c r="Q25" i="2"/>
  <c r="P25" i="2"/>
  <c r="O25" i="2"/>
  <c r="M25" i="2"/>
  <c r="L25" i="2"/>
  <c r="K25" i="2"/>
  <c r="J25" i="2"/>
  <c r="K26" i="2" s="1"/>
  <c r="I25" i="2"/>
  <c r="H25" i="2"/>
  <c r="G25" i="2"/>
  <c r="F25" i="2"/>
  <c r="G26" i="2" s="1"/>
  <c r="E25" i="2"/>
  <c r="U24" i="2"/>
  <c r="T23" i="2"/>
  <c r="N23" i="2"/>
  <c r="T22" i="2"/>
  <c r="U22" i="2" s="1"/>
  <c r="N22" i="2"/>
  <c r="T21" i="2"/>
  <c r="N21" i="2"/>
  <c r="U20" i="2"/>
  <c r="T20" i="2"/>
  <c r="N20" i="2"/>
  <c r="T19" i="2"/>
  <c r="N19" i="2"/>
  <c r="T18" i="2"/>
  <c r="N18" i="2"/>
  <c r="T17" i="2"/>
  <c r="N17" i="2"/>
  <c r="T15" i="2"/>
  <c r="U15" i="2" s="1"/>
  <c r="N15" i="2"/>
  <c r="T14" i="2"/>
  <c r="U14" i="2" s="1"/>
  <c r="N14" i="2"/>
  <c r="T13" i="2"/>
  <c r="N13" i="2"/>
  <c r="S25" i="1"/>
  <c r="R25" i="1"/>
  <c r="Q25" i="1"/>
  <c r="P25" i="1"/>
  <c r="O25" i="1"/>
  <c r="M25" i="1"/>
  <c r="L25" i="1"/>
  <c r="K25" i="1"/>
  <c r="J25" i="1"/>
  <c r="K26" i="1" s="1"/>
  <c r="I25" i="1"/>
  <c r="H25" i="1"/>
  <c r="G25" i="1"/>
  <c r="F25" i="1"/>
  <c r="G26" i="1" s="1"/>
  <c r="E25" i="1"/>
  <c r="T24" i="1"/>
  <c r="U24" i="1" s="1"/>
  <c r="N24" i="1"/>
  <c r="T23" i="1"/>
  <c r="N23" i="1"/>
  <c r="T22" i="1"/>
  <c r="N22" i="1"/>
  <c r="T21" i="1"/>
  <c r="U21" i="1" s="1"/>
  <c r="N21" i="1"/>
  <c r="T20" i="1"/>
  <c r="N20" i="1"/>
  <c r="T19" i="1"/>
  <c r="N19" i="1"/>
  <c r="T18" i="1"/>
  <c r="N18" i="1"/>
  <c r="T17" i="1"/>
  <c r="U17" i="1" s="1"/>
  <c r="N17" i="1"/>
  <c r="T16" i="1"/>
  <c r="U16" i="1" s="1"/>
  <c r="N16" i="1"/>
  <c r="T15" i="1"/>
  <c r="N15" i="1"/>
  <c r="T14" i="1"/>
  <c r="N14" i="1"/>
  <c r="T13" i="1"/>
  <c r="U13" i="1" s="1"/>
  <c r="N13" i="1"/>
  <c r="N25" i="2" l="1"/>
  <c r="U17" i="2"/>
  <c r="U19" i="2"/>
  <c r="T25" i="2"/>
  <c r="U25" i="2" s="1"/>
  <c r="U21" i="2"/>
  <c r="U23" i="2"/>
  <c r="U18" i="2"/>
  <c r="U20" i="5"/>
  <c r="U24" i="5"/>
  <c r="N25" i="5"/>
  <c r="U19" i="5"/>
  <c r="K26" i="5"/>
  <c r="U13" i="5"/>
  <c r="U16" i="5"/>
  <c r="U21" i="5"/>
  <c r="U23" i="5"/>
  <c r="U14" i="5"/>
  <c r="U22" i="5"/>
  <c r="G26" i="5"/>
  <c r="U20" i="1"/>
  <c r="U15" i="1"/>
  <c r="U18" i="1"/>
  <c r="U23" i="1"/>
  <c r="N25" i="1"/>
  <c r="U14" i="1"/>
  <c r="U19" i="1"/>
  <c r="U22" i="1"/>
  <c r="T25" i="5"/>
  <c r="U25" i="5" s="1"/>
  <c r="T25" i="4"/>
  <c r="N25" i="4"/>
  <c r="U13" i="2"/>
  <c r="T25" i="1"/>
  <c r="U25" i="1" l="1"/>
  <c r="U25" i="4"/>
  <c r="T23" i="26" l="1"/>
  <c r="S23" i="26"/>
  <c r="R23" i="26"/>
  <c r="Q23" i="26"/>
  <c r="P23" i="26"/>
  <c r="O23" i="26"/>
  <c r="M23" i="26"/>
  <c r="L23" i="26"/>
  <c r="K23" i="26"/>
  <c r="J23" i="26"/>
  <c r="K24" i="26" s="1"/>
  <c r="I23" i="26"/>
  <c r="H23" i="26"/>
  <c r="G23" i="26"/>
  <c r="F23" i="26"/>
  <c r="G24" i="26" s="1"/>
  <c r="E23" i="26"/>
  <c r="U22" i="26"/>
  <c r="N21" i="26"/>
  <c r="U21" i="26" s="1"/>
  <c r="N20" i="26"/>
  <c r="U20" i="26" s="1"/>
  <c r="N19" i="26"/>
  <c r="U19" i="26" s="1"/>
  <c r="N18" i="26"/>
  <c r="U18" i="26" s="1"/>
  <c r="N17" i="26"/>
  <c r="U17" i="26" s="1"/>
  <c r="N16" i="26"/>
  <c r="U16" i="26" s="1"/>
  <c r="N15" i="26"/>
  <c r="U15" i="26" s="1"/>
  <c r="N14" i="26"/>
  <c r="U14" i="26" s="1"/>
  <c r="N13" i="26"/>
  <c r="U13" i="26" s="1"/>
  <c r="N23" i="26" l="1"/>
  <c r="U23" i="26" s="1"/>
  <c r="U5" i="30"/>
  <c r="U4" i="30"/>
  <c r="S4" i="16" l="1"/>
  <c r="S5" i="16"/>
  <c r="S4" i="15"/>
  <c r="S5" i="15"/>
  <c r="S4" i="7" l="1"/>
  <c r="S5" i="7"/>
  <c r="S5" i="34" l="1"/>
  <c r="S4" i="34"/>
  <c r="S5" i="33"/>
  <c r="S4" i="33"/>
  <c r="S5" i="32"/>
  <c r="S4" i="32"/>
  <c r="S5" i="31"/>
  <c r="S4" i="31"/>
  <c r="S5" i="29"/>
  <c r="S4" i="29"/>
  <c r="S5" i="28"/>
  <c r="S4" i="28"/>
  <c r="S5" i="27"/>
  <c r="S4" i="27"/>
  <c r="S5" i="26"/>
  <c r="S4" i="26"/>
  <c r="S5" i="25"/>
  <c r="S4" i="25"/>
  <c r="S5" i="24"/>
  <c r="S4" i="24"/>
  <c r="S5" i="23"/>
  <c r="S4" i="23"/>
  <c r="S5" i="22"/>
  <c r="S4" i="22"/>
  <c r="S5" i="21"/>
  <c r="S4" i="21"/>
  <c r="S5" i="20"/>
  <c r="S4" i="20"/>
  <c r="S5" i="19"/>
  <c r="S4" i="19"/>
  <c r="S5" i="18"/>
  <c r="S4" i="18"/>
  <c r="S5" i="17"/>
  <c r="S4" i="17"/>
  <c r="S5" i="14"/>
  <c r="S4" i="14"/>
  <c r="S5" i="13"/>
  <c r="S4" i="13"/>
  <c r="S5" i="12"/>
  <c r="S4" i="12"/>
  <c r="S5" i="11"/>
  <c r="S4" i="11"/>
  <c r="S5" i="10"/>
  <c r="S4" i="10"/>
  <c r="S5" i="9"/>
  <c r="S4" i="9"/>
  <c r="S5" i="8"/>
  <c r="S4" i="8"/>
  <c r="S5" i="6"/>
  <c r="S4" i="6"/>
  <c r="S5" i="5"/>
  <c r="S4" i="5"/>
  <c r="S5" i="4"/>
  <c r="S4" i="4"/>
  <c r="S5" i="3"/>
  <c r="S4" i="3"/>
  <c r="S5" i="2"/>
  <c r="S4" i="2"/>
  <c r="S5" i="1" l="1"/>
  <c r="S4" i="1"/>
</calcChain>
</file>

<file path=xl/sharedStrings.xml><?xml version="1.0" encoding="utf-8"?>
<sst xmlns="http://schemas.openxmlformats.org/spreadsheetml/2006/main" count="9403" uniqueCount="457">
  <si>
    <t>1978-79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</si>
  <si>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</si>
  <si>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</si>
  <si>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</si>
  <si>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</si>
  <si>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</si>
  <si>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</si>
  <si>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</si>
  <si>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</si>
  <si>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</si>
  <si>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</si>
  <si>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</si>
  <si>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</si>
  <si>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</si>
  <si>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</si>
  <si>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</si>
  <si>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</si>
  <si>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</si>
  <si>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</si>
  <si>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</si>
  <si>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</si>
  <si>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</si>
  <si>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</si>
  <si>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</si>
  <si>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</si>
  <si>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</si>
  <si>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</si>
  <si>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</si>
  <si>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</si>
  <si>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</si>
  <si>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</si>
  <si>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</si>
  <si>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</si>
  <si>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</si>
  <si>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</si>
  <si>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</si>
  <si>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</si>
  <si>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</si>
  <si>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</si>
  <si>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</si>
  <si>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</si>
  <si>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</si>
  <si>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</si>
  <si>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</si>
  <si>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</si>
  <si>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New Jersey Gems</t>
  </si>
  <si>
    <t>Johnson, Tanya</t>
  </si>
  <si>
    <t>Martin, Sue</t>
  </si>
  <si>
    <t>Solano, Kathy</t>
  </si>
  <si>
    <t>Szeremeta, Wanda</t>
  </si>
  <si>
    <t>Tatterson, Gail</t>
  </si>
  <si>
    <t>Burdick, Randi</t>
  </si>
  <si>
    <t>Bistromowitz, Jo-Ellen</t>
  </si>
  <si>
    <t>Canning, Peggy</t>
  </si>
  <si>
    <t>Hayek, Mary Jean</t>
  </si>
  <si>
    <t>Manning, Sharon</t>
  </si>
  <si>
    <t>Mason, Debbie</t>
  </si>
  <si>
    <t>Chic</t>
  </si>
  <si>
    <t>Chicago Hustle</t>
  </si>
  <si>
    <t>Digitale, Sue</t>
  </si>
  <si>
    <t>Duckworth, Tesa</t>
  </si>
  <si>
    <t>Easterling, Rita</t>
  </si>
  <si>
    <t>Fincher, Janie</t>
  </si>
  <si>
    <t>Galloway, Liz</t>
  </si>
  <si>
    <t>Logan, Karen</t>
  </si>
  <si>
    <t>Peppler, Mary Jo</t>
  </si>
  <si>
    <t>Stachon, Toni</t>
  </si>
  <si>
    <t>Waddy-Rossow, Debby</t>
  </si>
  <si>
    <t>N.J.</t>
  </si>
  <si>
    <t>Sunday</t>
  </si>
  <si>
    <t>Dunn Sports Complex</t>
  </si>
  <si>
    <t>Ed Meir</t>
  </si>
  <si>
    <t>(0-1)</t>
  </si>
  <si>
    <t>(3-0)</t>
  </si>
  <si>
    <t xml:space="preserve">H </t>
  </si>
  <si>
    <t>L</t>
  </si>
  <si>
    <t>A</t>
  </si>
  <si>
    <t>George Kennedy</t>
  </si>
  <si>
    <t xml:space="preserve"> 0-1</t>
  </si>
  <si>
    <t>H</t>
  </si>
  <si>
    <t>W</t>
  </si>
  <si>
    <t xml:space="preserve">W </t>
  </si>
  <si>
    <t>Doug Bruno</t>
  </si>
  <si>
    <t xml:space="preserve"> 3-0</t>
  </si>
  <si>
    <t>Saturday</t>
  </si>
  <si>
    <t>Milwaukee Arena</t>
  </si>
  <si>
    <t>Milw</t>
  </si>
  <si>
    <t>Milwaukee Does</t>
  </si>
  <si>
    <t xml:space="preserve"> 9-25</t>
  </si>
  <si>
    <t>(9-25)</t>
  </si>
  <si>
    <t>(10-23)</t>
  </si>
  <si>
    <t>Julia Yeater</t>
  </si>
  <si>
    <t xml:space="preserve"> 7-10</t>
  </si>
  <si>
    <t>Dunn SportsComplex</t>
  </si>
  <si>
    <t>Dayt</t>
  </si>
  <si>
    <t>Dayton Rockettes</t>
  </si>
  <si>
    <t>(1-1)</t>
  </si>
  <si>
    <t>(0-3)</t>
  </si>
  <si>
    <t xml:space="preserve"> 1-1</t>
  </si>
  <si>
    <t>Tom Griffey</t>
  </si>
  <si>
    <t>Wednesday</t>
  </si>
  <si>
    <t>Hara Arena</t>
  </si>
  <si>
    <t>(1-2)</t>
  </si>
  <si>
    <t>(1-3)</t>
  </si>
  <si>
    <t xml:space="preserve"> 1-2</t>
  </si>
  <si>
    <t>Minn</t>
  </si>
  <si>
    <t>Minnesota Fillies</t>
  </si>
  <si>
    <t>(2-2)</t>
  </si>
  <si>
    <t>(1-4)</t>
  </si>
  <si>
    <t xml:space="preserve"> 2-2</t>
  </si>
  <si>
    <t xml:space="preserve"> 1-4</t>
  </si>
  <si>
    <t>Thursday</t>
  </si>
  <si>
    <t>AstroArena</t>
  </si>
  <si>
    <t>Hous</t>
  </si>
  <si>
    <t>Houston Angels</t>
  </si>
  <si>
    <t>(2-3)</t>
  </si>
  <si>
    <t>(5-1)</t>
  </si>
  <si>
    <t xml:space="preserve"> 2-3</t>
  </si>
  <si>
    <t>Don Knodel</t>
  </si>
  <si>
    <t xml:space="preserve"> 5-1</t>
  </si>
  <si>
    <t>(3-3)</t>
  </si>
  <si>
    <t>(2-6)</t>
  </si>
  <si>
    <t xml:space="preserve"> 3-3</t>
  </si>
  <si>
    <t>George Nicodemus</t>
  </si>
  <si>
    <t xml:space="preserve"> 2-5</t>
  </si>
  <si>
    <t>Alumni Hall - DePaul</t>
  </si>
  <si>
    <t>(3-4)</t>
  </si>
  <si>
    <t>(7-3)</t>
  </si>
  <si>
    <t xml:space="preserve"> 3-4</t>
  </si>
  <si>
    <t xml:space="preserve"> 7-3</t>
  </si>
  <si>
    <t>Friday</t>
  </si>
  <si>
    <t>(4-4)</t>
  </si>
  <si>
    <t>(2-7)</t>
  </si>
  <si>
    <t xml:space="preserve"> 4-4</t>
  </si>
  <si>
    <t xml:space="preserve"> 2-6</t>
  </si>
  <si>
    <t>N.Y.</t>
  </si>
  <si>
    <t>New York Stars</t>
  </si>
  <si>
    <t>(4-5)</t>
  </si>
  <si>
    <t>(3-5)</t>
  </si>
  <si>
    <t xml:space="preserve"> 4-5</t>
  </si>
  <si>
    <t xml:space="preserve"> 3-5</t>
  </si>
  <si>
    <t>Iona College</t>
  </si>
  <si>
    <t>(4-6)</t>
  </si>
  <si>
    <t xml:space="preserve"> 4-6</t>
  </si>
  <si>
    <t>Iowa</t>
  </si>
  <si>
    <t>Iowa Cornets</t>
  </si>
  <si>
    <t>(4-7)</t>
  </si>
  <si>
    <t>(6-3)</t>
  </si>
  <si>
    <t xml:space="preserve"> 4-7</t>
  </si>
  <si>
    <t>Rod Lein</t>
  </si>
  <si>
    <t xml:space="preserve"> 6-3</t>
  </si>
  <si>
    <t>Met.Sports Center</t>
  </si>
  <si>
    <t>(4-8)</t>
  </si>
  <si>
    <t>(5-7)</t>
  </si>
  <si>
    <t xml:space="preserve"> 4-8</t>
  </si>
  <si>
    <t xml:space="preserve"> 5-7</t>
  </si>
  <si>
    <t>5 Seasons - Cedar Rapids</t>
  </si>
  <si>
    <t>(4-9)</t>
  </si>
  <si>
    <t>(7-4)</t>
  </si>
  <si>
    <t xml:space="preserve"> 4-9</t>
  </si>
  <si>
    <t xml:space="preserve"> 7-4</t>
  </si>
  <si>
    <t>(4-10)</t>
  </si>
  <si>
    <t>(12-1)</t>
  </si>
  <si>
    <t xml:space="preserve"> 4-10</t>
  </si>
  <si>
    <t xml:space="preserve"> 12-1</t>
  </si>
  <si>
    <t>(5-10)</t>
  </si>
  <si>
    <t>(9-7)</t>
  </si>
  <si>
    <t xml:space="preserve"> 5-10</t>
  </si>
  <si>
    <t xml:space="preserve"> 9-7</t>
  </si>
  <si>
    <t>(5-11)</t>
  </si>
  <si>
    <t>(10-7)</t>
  </si>
  <si>
    <t xml:space="preserve"> 5-11</t>
  </si>
  <si>
    <t xml:space="preserve"> 10-7</t>
  </si>
  <si>
    <t>(5-12)</t>
  </si>
  <si>
    <t>(12-7)</t>
  </si>
  <si>
    <t xml:space="preserve"> 5-12</t>
  </si>
  <si>
    <t>Dan Moulton</t>
  </si>
  <si>
    <t>(6-12)</t>
  </si>
  <si>
    <t>(10-9)</t>
  </si>
  <si>
    <t xml:space="preserve"> 6-12</t>
  </si>
  <si>
    <t>LaVozier Lamar</t>
  </si>
  <si>
    <t xml:space="preserve"> 4-3</t>
  </si>
  <si>
    <t>(6-13)</t>
  </si>
  <si>
    <t>(11-9)</t>
  </si>
  <si>
    <t xml:space="preserve"> 6-13</t>
  </si>
  <si>
    <t xml:space="preserve"> 5-3</t>
  </si>
  <si>
    <t>(7-13)</t>
  </si>
  <si>
    <t>(17-5)</t>
  </si>
  <si>
    <t xml:space="preserve"> 7-13</t>
  </si>
  <si>
    <t xml:space="preserve">A </t>
  </si>
  <si>
    <t xml:space="preserve"> 17-5</t>
  </si>
  <si>
    <t>(8-13)</t>
  </si>
  <si>
    <t xml:space="preserve"> 8-13</t>
  </si>
  <si>
    <t xml:space="preserve"> 8-11</t>
  </si>
  <si>
    <t>(8-14)</t>
  </si>
  <si>
    <t>(18-6)</t>
  </si>
  <si>
    <t xml:space="preserve"> 8-14</t>
  </si>
  <si>
    <t xml:space="preserve"> 18-6</t>
  </si>
  <si>
    <t>Met. Sports Center</t>
  </si>
  <si>
    <t>(8-15)</t>
  </si>
  <si>
    <t>(10-14)</t>
  </si>
  <si>
    <t xml:space="preserve"> 8-15</t>
  </si>
  <si>
    <t>Gordon Nevers</t>
  </si>
  <si>
    <t xml:space="preserve"> 2-0</t>
  </si>
  <si>
    <t>(8-16)</t>
  </si>
  <si>
    <t>(21-6)</t>
  </si>
  <si>
    <t xml:space="preserve"> 8-16</t>
  </si>
  <si>
    <t xml:space="preserve"> 21-6</t>
  </si>
  <si>
    <t>(8-17)</t>
  </si>
  <si>
    <t>(10-16)</t>
  </si>
  <si>
    <t xml:space="preserve"> 8-17</t>
  </si>
  <si>
    <t xml:space="preserve"> 10-14</t>
  </si>
  <si>
    <t>(8-18)</t>
  </si>
  <si>
    <t>(13-14)</t>
  </si>
  <si>
    <t xml:space="preserve"> 8-18</t>
  </si>
  <si>
    <t xml:space="preserve"> 5-0</t>
  </si>
  <si>
    <t>(8-19)</t>
  </si>
  <si>
    <t>(11-17)</t>
  </si>
  <si>
    <t xml:space="preserve"> 8-19</t>
  </si>
  <si>
    <t xml:space="preserve"> 11-15</t>
  </si>
  <si>
    <t>Council Bluffs, Iowa</t>
  </si>
  <si>
    <t>(8-20)</t>
  </si>
  <si>
    <t>(17-12)</t>
  </si>
  <si>
    <t xml:space="preserve"> 8-20</t>
  </si>
  <si>
    <t>Tuesday</t>
  </si>
  <si>
    <t>(8-21)</t>
  </si>
  <si>
    <t>(23-7)</t>
  </si>
  <si>
    <t xml:space="preserve"> 8-21</t>
  </si>
  <si>
    <t>(9-21)</t>
  </si>
  <si>
    <t>(8-22)</t>
  </si>
  <si>
    <t>3 OT</t>
  </si>
  <si>
    <t xml:space="preserve"> 9-21</t>
  </si>
  <si>
    <t xml:space="preserve"> 5-9</t>
  </si>
  <si>
    <t>(9-22)</t>
  </si>
  <si>
    <t>(18-13)</t>
  </si>
  <si>
    <t xml:space="preserve"> 9-22</t>
  </si>
  <si>
    <t xml:space="preserve"> 12-7</t>
  </si>
  <si>
    <t>(9-23)</t>
  </si>
  <si>
    <t>(19-13)</t>
  </si>
  <si>
    <t xml:space="preserve"> 9-23</t>
  </si>
  <si>
    <t xml:space="preserve"> 13-7</t>
  </si>
  <si>
    <t>(9-24)</t>
  </si>
  <si>
    <t>(12-21)</t>
  </si>
  <si>
    <t xml:space="preserve"> 9-24</t>
  </si>
  <si>
    <t xml:space="preserve"> 12-19</t>
  </si>
  <si>
    <t>??? Meyer</t>
  </si>
  <si>
    <t>Bo Paprocki</t>
  </si>
  <si>
    <t>Fitzgerald, Kathy</t>
  </si>
  <si>
    <t>Rainey, Sandra</t>
  </si>
  <si>
    <t>Phyllis Devenay</t>
  </si>
  <si>
    <t>Ed McClosky</t>
  </si>
  <si>
    <t>Burdick, Denise</t>
  </si>
  <si>
    <t xml:space="preserve"> L</t>
  </si>
  <si>
    <t>Morrish, Mary</t>
  </si>
  <si>
    <t>Roelich, Debra</t>
  </si>
  <si>
    <t>Technical: New Jersey Coach George Kennedy</t>
  </si>
  <si>
    <t>Bucklew, Patti</t>
  </si>
  <si>
    <t>Craig, Denise</t>
  </si>
  <si>
    <t>Franklin, Connie</t>
  </si>
  <si>
    <t>Greene, Vivian</t>
  </si>
  <si>
    <t>Holman, Joy</t>
  </si>
  <si>
    <t>McKenzie, Michelle</t>
  </si>
  <si>
    <t>Payne, Felicia</t>
  </si>
  <si>
    <t>Pitts, Brenda</t>
  </si>
  <si>
    <t>Scott, Angela</t>
  </si>
  <si>
    <t>Tomich, Vonnie</t>
  </si>
  <si>
    <t>Sherer, Deborah</t>
  </si>
  <si>
    <t>Booker, Gerry</t>
  </si>
  <si>
    <t>DeBoer, Kathy</t>
  </si>
  <si>
    <t>Dennis, Brenda</t>
  </si>
  <si>
    <t>Ellis, Cindy</t>
  </si>
  <si>
    <t>Gehrke, Lynda</t>
  </si>
  <si>
    <t>Hostert, Barb</t>
  </si>
  <si>
    <t>Keeley, Marguerite</t>
  </si>
  <si>
    <t>Lundberg, Cindy</t>
  </si>
  <si>
    <t>Smith, Joanie</t>
  </si>
  <si>
    <t>Zweig, Doris</t>
  </si>
  <si>
    <t>John Carr</t>
  </si>
  <si>
    <t>Tom Bailaban</t>
  </si>
  <si>
    <t xml:space="preserve">L </t>
  </si>
  <si>
    <t>Nelson, Mariah</t>
  </si>
  <si>
    <t>Dayton Arena - U. Dayton</t>
  </si>
  <si>
    <t>Lee Henson</t>
  </si>
  <si>
    <t>Tom Latham</t>
  </si>
  <si>
    <t>Bistromowitz, Jo Ann</t>
  </si>
  <si>
    <t>Solano, Cathy</t>
  </si>
  <si>
    <t>Technical</t>
  </si>
  <si>
    <t>Auhlenbacher, Karen</t>
  </si>
  <si>
    <t>Bubrig, Patty</t>
  </si>
  <si>
    <t>Brockhage, Bobbi</t>
  </si>
  <si>
    <t>Chapman, Vicky</t>
  </si>
  <si>
    <t>Dobson, Gail</t>
  </si>
  <si>
    <t>Holleyman, Glenda</t>
  </si>
  <si>
    <t>Johnson, Pat</t>
  </si>
  <si>
    <t>Jones, Belinda</t>
  </si>
  <si>
    <t>Kenlaw, Jessie</t>
  </si>
  <si>
    <t>Mayo, Paula</t>
  </si>
  <si>
    <t>Mosley, Dolly</t>
  </si>
  <si>
    <t>Washington, Cynthia</t>
  </si>
  <si>
    <t>Arturi, Lynn</t>
  </si>
  <si>
    <t>Bailey, Darlene</t>
  </si>
  <si>
    <t>Fletcher, Carmen</t>
  </si>
  <si>
    <t>Geils, Donna</t>
  </si>
  <si>
    <t>Gross, Maria</t>
  </si>
  <si>
    <t>Gwyn, Althea</t>
  </si>
  <si>
    <t>Howard, Barbara</t>
  </si>
  <si>
    <t>Melbourne, Mara</t>
  </si>
  <si>
    <t>Novarr, Harriet</t>
  </si>
  <si>
    <t>Thomas, Janice</t>
  </si>
  <si>
    <t>Young, Faye</t>
  </si>
  <si>
    <t>Young, Kaye</t>
  </si>
  <si>
    <t>DNP - Injured Ankle</t>
  </si>
  <si>
    <t>Alt, Suzanne</t>
  </si>
  <si>
    <t>Bolin, Molly</t>
  </si>
  <si>
    <t>Draving, Doris</t>
  </si>
  <si>
    <t>Green, Anita</t>
  </si>
  <si>
    <t>Hawkins. Kathy</t>
  </si>
  <si>
    <t>Kunzmann, Connie</t>
  </si>
  <si>
    <t>Penquite, Rhonda</t>
  </si>
  <si>
    <t>Rutter, Nancy</t>
  </si>
  <si>
    <t>Sharps, Denise</t>
  </si>
  <si>
    <t>Thomas, Debra</t>
  </si>
  <si>
    <t>Tucker, Robin</t>
  </si>
  <si>
    <t>Uhl, Joan</t>
  </si>
  <si>
    <t>Browning, Pam</t>
  </si>
  <si>
    <t>Wasmus, Gail</t>
  </si>
  <si>
    <t>Bus left Minn at 7:30 am arrived in Cedar Rapids at 1:50 for 2:00pm game</t>
  </si>
  <si>
    <t>Chapman, Brenda</t>
  </si>
  <si>
    <t>Cooper, Accronetta</t>
  </si>
  <si>
    <t>DeLorme, Scooter</t>
  </si>
  <si>
    <t>Engle, Cheryl</t>
  </si>
  <si>
    <t>Jackson, Peggy</t>
  </si>
  <si>
    <t>Kocurek, Marie</t>
  </si>
  <si>
    <t>Koopman, Carol</t>
  </si>
  <si>
    <t>Sjoquist, Lynette</t>
  </si>
  <si>
    <t>Wilson, Donna</t>
  </si>
  <si>
    <t>Wilson, Laurie</t>
  </si>
  <si>
    <t>Lundberg, Carol</t>
  </si>
  <si>
    <t>Candler, Belinda</t>
  </si>
  <si>
    <t>Technical Foul: Joan Uhl</t>
  </si>
  <si>
    <t>Blacklock, Kim</t>
  </si>
  <si>
    <t>Roberts, Trish</t>
  </si>
  <si>
    <t>Technical Foul: Coach Gordon Nevers</t>
  </si>
  <si>
    <t>Crevier, Tanya</t>
  </si>
  <si>
    <t>Green, Sister</t>
  </si>
  <si>
    <t>Schrad, Mary</t>
  </si>
  <si>
    <t>Thomas, Debra K.</t>
  </si>
  <si>
    <t>Waddell. Leanne</t>
  </si>
  <si>
    <t xml:space="preserve"> 23-7</t>
  </si>
  <si>
    <t>DNP - pulled shoulder muscle</t>
  </si>
  <si>
    <t>Waddell, Leanne</t>
  </si>
  <si>
    <t>Chapman,Brenda</t>
  </si>
  <si>
    <t>Fuller, Janice</t>
  </si>
  <si>
    <t>Prevost, Deb</t>
  </si>
  <si>
    <t>Wilson,Laurie</t>
  </si>
  <si>
    <t>Ransom, Gigi</t>
  </si>
  <si>
    <t>ORIGINAL Box Score used</t>
  </si>
  <si>
    <t>Info From Dayton Daily</t>
  </si>
  <si>
    <t>Info From</t>
  </si>
  <si>
    <t>Tech: Coach George Kennedy</t>
  </si>
  <si>
    <t>Jackson, Peggie</t>
  </si>
  <si>
    <t>Michaelson, Maren</t>
  </si>
  <si>
    <t>Sjoquist, Lynnette</t>
  </si>
  <si>
    <t>Limited Info</t>
  </si>
  <si>
    <t xml:space="preserve">  Minnesota Fillies Media Guide</t>
  </si>
  <si>
    <t>Info From Minneapolis Tribune</t>
  </si>
  <si>
    <t xml:space="preserve">  and Minnesota Fillies Media Guide</t>
  </si>
  <si>
    <t>n/a</t>
  </si>
  <si>
    <t>Name not in Newspaper</t>
  </si>
  <si>
    <t>Hawkins, Kathy</t>
  </si>
  <si>
    <t>Tech: Coach Gordon Nevers</t>
  </si>
  <si>
    <t>Lenny Loran</t>
  </si>
  <si>
    <t>Name not in Box Score</t>
  </si>
  <si>
    <t>Roelich, Denra</t>
  </si>
  <si>
    <t>Original Boxscore used (??)</t>
  </si>
  <si>
    <t xml:space="preserve">  where did NJ stats come from?</t>
  </si>
  <si>
    <t>Houston Stats - from 2 Accumulated sheets - backed in</t>
  </si>
  <si>
    <t>Roelich, Debbie</t>
  </si>
  <si>
    <t>Techs: Coach Kennedy (2) - EJECTED</t>
  </si>
  <si>
    <t>Technical: Coach George Kennedy  3rd Qtr 9:14   (2) - Ejected</t>
  </si>
  <si>
    <t xml:space="preserve">                  Wanda Szeremeta  4th Qtr  5:27</t>
  </si>
  <si>
    <t>Info</t>
  </si>
  <si>
    <t>Fuller, Jan</t>
  </si>
  <si>
    <t>Almost a Triple Double</t>
  </si>
  <si>
    <t>Hayek, Mary Jane</t>
  </si>
  <si>
    <t>Info From Passaic Herald</t>
  </si>
  <si>
    <t>Injured - Ankle</t>
  </si>
  <si>
    <t>at least &gt;&gt;</t>
  </si>
  <si>
    <t>&lt;&lt; at least</t>
  </si>
  <si>
    <t>&lt;&lt; at Least</t>
  </si>
  <si>
    <t>Limited Info - Yonkers Herald Statesman</t>
  </si>
  <si>
    <t>&lt;&lt;at Least</t>
  </si>
  <si>
    <t>Info From Des Moines Register</t>
  </si>
  <si>
    <t>Info From Cedar Rapids Gazette</t>
  </si>
  <si>
    <t>Info From Houston Chronicle</t>
  </si>
  <si>
    <t>Technical: Janie Fincher 4th Qtr</t>
  </si>
  <si>
    <t xml:space="preserve"> new WBL scoring record</t>
  </si>
  <si>
    <t>N.J. Gail Tatterson  44 pts new record - breaks Brenda Chapman record of 43 pts</t>
  </si>
  <si>
    <t>Traded for Tanya Johnson</t>
  </si>
  <si>
    <t>Picked up off Waivers</t>
  </si>
  <si>
    <t>NY+NJ=60</t>
  </si>
  <si>
    <t>NJ+NY=60</t>
  </si>
  <si>
    <t>Mulcahy Center - Iona</t>
  </si>
  <si>
    <t>At Least&gt;&gt;</t>
  </si>
  <si>
    <t>Limited Info NY Daily News</t>
  </si>
  <si>
    <t>Info From Dayton Journal Herald</t>
  </si>
  <si>
    <t>Limited Info Hackensack Record</t>
  </si>
  <si>
    <t>Info From Houston Post</t>
  </si>
  <si>
    <t>Info From Dayton Daily News</t>
  </si>
  <si>
    <t>Denise Long Sturdy - stayed home with a Cold</t>
  </si>
  <si>
    <t>Technical: Gail Tatterson</t>
  </si>
  <si>
    <t>Not sure which Burdick played - Denise has played the most in the past, so I chose her</t>
  </si>
  <si>
    <t>Limited Info Newspaper Articles</t>
  </si>
  <si>
    <t>Limited Info Yonkers Herald Statesman</t>
  </si>
  <si>
    <t>Only 6 of original 13 players remain from beginning of year</t>
  </si>
  <si>
    <t>Terry Kuhl</t>
  </si>
  <si>
    <t>Tech: Coach Kennedy</t>
  </si>
  <si>
    <t>Technical: Coach Kennedy</t>
  </si>
  <si>
    <t xml:space="preserve">  Milwaukee Journal</t>
  </si>
  <si>
    <t xml:space="preserve"> Milw Journal says  1,067</t>
  </si>
  <si>
    <t>Tom Frangella</t>
  </si>
  <si>
    <t>Steve Zebos</t>
  </si>
  <si>
    <t>Did Not Travel ?</t>
  </si>
  <si>
    <t>Coleman, Beverly</t>
  </si>
  <si>
    <t>Decker, Patti</t>
  </si>
  <si>
    <t>Tech:Milwaukee Bench</t>
  </si>
  <si>
    <t>Technical:  Milwaukee Bench</t>
  </si>
  <si>
    <t xml:space="preserve">  Milwaukee Sentinel</t>
  </si>
  <si>
    <t>Tech: Coach Yeater</t>
  </si>
  <si>
    <t>Technical: Coach Yeater  (delay of game)</t>
  </si>
  <si>
    <t>Name Not in Newspaper</t>
  </si>
  <si>
    <t xml:space="preserve">  Houston Post</t>
  </si>
  <si>
    <t>Knee Injury</t>
  </si>
  <si>
    <t>Record Crowd - game taped to be shown Sunday</t>
  </si>
  <si>
    <t xml:space="preserve">  The Jersey Journal</t>
  </si>
  <si>
    <t>Tech: Coach G.Kennedy</t>
  </si>
  <si>
    <t>Technical: Coach George Kennedy</t>
  </si>
  <si>
    <t>Tech: both Coaches Ejected</t>
  </si>
  <si>
    <t>Technical Foul: New Jersey Coach Kennedy (2) - ejected</t>
  </si>
  <si>
    <t xml:space="preserve">                          New Jersey Asst. Coach Kennedy (2) - ejected</t>
  </si>
  <si>
    <t>Gerald Cecil</t>
  </si>
  <si>
    <t>Bob Davenport</t>
  </si>
  <si>
    <t xml:space="preserve">  Star-Ledger</t>
  </si>
  <si>
    <t>Info from Jersey Journal</t>
  </si>
  <si>
    <t>NJ Avg between 925-933 for 1st 17 home games</t>
  </si>
  <si>
    <t>Name Not in Newspapers</t>
  </si>
  <si>
    <t>`</t>
  </si>
  <si>
    <t xml:space="preserve"> </t>
  </si>
  <si>
    <t>Injured -</t>
  </si>
  <si>
    <t>Did Not Travel</t>
  </si>
  <si>
    <t>Injured - Knee</t>
  </si>
  <si>
    <t>Long Sturdy, Denise</t>
  </si>
  <si>
    <t>Injured - Out Sick</t>
  </si>
  <si>
    <t>Conlin, Terry</t>
  </si>
  <si>
    <t>DNP - Ankle Injury</t>
  </si>
  <si>
    <t xml:space="preserve"> 7-5</t>
  </si>
  <si>
    <t>Alan Cissorky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</si>
</sst>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2" fillId="4" borderId="0" xfId="0" applyFont="1" applyFill="1"/>
    <xf numFmtId="0" fontId="7" fillId="0" borderId="0" xfId="0" applyFont="1" applyAlignment="1">
      <alignment horizontal="center"/>
    </xf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2" borderId="0" xfId="0" applyFont="1" applyFill="1"/>
    <xf numFmtId="0" fontId="11" fillId="0" borderId="0" xfId="0" applyFont="1" applyAlignment="1">
      <alignment horizontal="center"/>
    </xf>
    <xf numFmtId="0" fontId="18" fillId="4" borderId="0" xfId="0" applyFont="1" applyFill="1"/>
    <xf numFmtId="164" fontId="10" fillId="0" borderId="0" xfId="1" applyNumberFormat="1" applyFont="1" applyFill="1"/>
    <xf numFmtId="0" fontId="2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166" fontId="5" fillId="4" borderId="0" xfId="2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10" fillId="0" borderId="0" xfId="1" applyNumberFormat="1" applyFont="1" applyFill="1" applyAlignment="1">
      <alignment horizontal="center"/>
    </xf>
    <xf numFmtId="0" fontId="21" fillId="0" borderId="0" xfId="0" applyFont="1" applyAlignment="1">
      <alignment horizontal="left"/>
    </xf>
    <xf numFmtId="164" fontId="10" fillId="5" borderId="0" xfId="1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20" fontId="12" fillId="5" borderId="0" xfId="0" applyNumberFormat="1" applyFont="1" applyFill="1"/>
    <xf numFmtId="0" fontId="22" fillId="4" borderId="0" xfId="0" applyFont="1" applyFill="1"/>
    <xf numFmtId="20" fontId="12" fillId="5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3" fillId="0" borderId="0" xfId="0" applyFont="1"/>
    <xf numFmtId="0" fontId="2" fillId="4" borderId="0" xfId="0" quotePrefix="1" applyFont="1" applyFill="1" applyAlignment="1">
      <alignment horizontal="center" vertical="center"/>
    </xf>
    <xf numFmtId="9" fontId="0" fillId="0" borderId="0" xfId="0" applyNumberFormat="1"/>
    <xf numFmtId="166" fontId="5" fillId="4" borderId="0" xfId="2" applyNumberFormat="1" applyFont="1" applyFill="1" applyAlignment="1"/>
    <xf numFmtId="165" fontId="5" fillId="0" borderId="0" xfId="0" applyNumberFormat="1" applyFont="1" applyAlignment="1">
      <alignment horizontal="center"/>
    </xf>
    <xf numFmtId="164" fontId="2" fillId="0" borderId="0" xfId="1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164" fontId="10" fillId="5" borderId="0" xfId="1" applyNumberFormat="1" applyFont="1" applyFill="1"/>
    <xf numFmtId="0" fontId="7" fillId="5" borderId="0" xfId="0" applyFont="1" applyFill="1"/>
    <xf numFmtId="0" fontId="2" fillId="4" borderId="0" xfId="0" quotePrefix="1" applyFont="1" applyFill="1"/>
    <xf numFmtId="16" fontId="2" fillId="0" borderId="0" xfId="0" applyNumberFormat="1" applyFont="1" applyAlignment="1">
      <alignment horizontal="center"/>
    </xf>
    <xf numFmtId="16" fontId="2" fillId="4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right"/>
    </xf>
    <xf numFmtId="0" fontId="5" fillId="5" borderId="0" xfId="0" applyFont="1" applyFill="1" applyAlignment="1">
      <alignment horizontal="right"/>
    </xf>
    <xf numFmtId="0" fontId="11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165" fontId="11" fillId="0" borderId="0" xfId="0" applyNumberFormat="1" applyFont="1"/>
    <xf numFmtId="0" fontId="24" fillId="5" borderId="0" xfId="0" applyFont="1" applyFill="1" applyAlignment="1">
      <alignment horizontal="right"/>
    </xf>
    <xf numFmtId="0" fontId="5" fillId="5" borderId="0" xfId="0" applyFont="1" applyFill="1"/>
    <xf numFmtId="0" fontId="7" fillId="5" borderId="0" xfId="0" applyFont="1" applyFill="1" applyAlignment="1">
      <alignment horizontal="left"/>
    </xf>
    <xf numFmtId="0" fontId="7" fillId="5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CB81-FB36-49AB-B8E9-17EDD1112347}">
  <sheetPr>
    <tabColor theme="9" tint="0.39997558519241921"/>
    <pageSetUpPr fitToPage="1"/>
  </sheetPr>
  <dimension ref="A1:AB50"/>
  <sheetViews>
    <sheetView tabSelected="1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356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72</v>
      </c>
      <c r="K4" s="16" t="s">
        <v>45</v>
      </c>
      <c r="L4" s="17"/>
      <c r="M4" s="18"/>
      <c r="N4" s="19">
        <v>33</v>
      </c>
      <c r="O4" s="19">
        <v>25</v>
      </c>
      <c r="P4" s="19">
        <v>31</v>
      </c>
      <c r="Q4" s="19">
        <v>31</v>
      </c>
      <c r="R4" s="20"/>
      <c r="S4" s="21">
        <f>SUM(N4:R4)</f>
        <v>120</v>
      </c>
      <c r="T4" s="22">
        <v>7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73</v>
      </c>
      <c r="K5" s="16" t="s">
        <v>58</v>
      </c>
      <c r="L5" s="17"/>
      <c r="M5" s="18"/>
      <c r="N5" s="19">
        <v>30</v>
      </c>
      <c r="O5" s="19">
        <v>24</v>
      </c>
      <c r="P5" s="19">
        <v>34</v>
      </c>
      <c r="Q5" s="19">
        <v>35</v>
      </c>
      <c r="R5" s="20"/>
      <c r="S5" s="21">
        <f>SUM(N5:R5)</f>
        <v>123</v>
      </c>
      <c r="T5" s="22">
        <v>7</v>
      </c>
      <c r="U5" s="1"/>
      <c r="V5" s="1"/>
      <c r="W5" s="1"/>
    </row>
    <row r="6" spans="1:28" x14ac:dyDescent="0.3">
      <c r="C6" s="23">
        <v>1924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371</v>
      </c>
      <c r="D7" s="7" t="s">
        <v>8</v>
      </c>
      <c r="G7" s="1"/>
      <c r="S7" s="1"/>
      <c r="T7" s="25" t="s">
        <v>9</v>
      </c>
      <c r="U7" s="1"/>
      <c r="V7" s="51">
        <v>7</v>
      </c>
      <c r="W7" s="1"/>
    </row>
    <row r="8" spans="1:28" x14ac:dyDescent="0.3">
      <c r="B8" s="1"/>
      <c r="C8" s="24" t="s">
        <v>71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0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68</v>
      </c>
      <c r="C13" s="26" t="s">
        <v>52</v>
      </c>
      <c r="D13" s="36">
        <v>3</v>
      </c>
      <c r="E13" s="26">
        <v>20</v>
      </c>
      <c r="F13" s="26">
        <v>1</v>
      </c>
      <c r="G13" s="26">
        <v>4</v>
      </c>
      <c r="H13" s="26"/>
      <c r="I13" s="26"/>
      <c r="J13" s="26">
        <v>8</v>
      </c>
      <c r="K13" s="26">
        <v>13</v>
      </c>
      <c r="L13" s="26">
        <v>1</v>
      </c>
      <c r="M13" s="26">
        <v>5</v>
      </c>
      <c r="N13" s="26">
        <f>SUM(L13:M13)</f>
        <v>6</v>
      </c>
      <c r="O13" s="26">
        <v>2</v>
      </c>
      <c r="P13" s="54">
        <v>6</v>
      </c>
      <c r="Q13" s="26">
        <v>1</v>
      </c>
      <c r="R13" s="26">
        <v>2</v>
      </c>
      <c r="S13" s="26">
        <v>1</v>
      </c>
      <c r="T13" s="26">
        <f>(H13*3)+((F13-H13)*2)+J13</f>
        <v>10</v>
      </c>
      <c r="U13" s="38">
        <f>IFERROR(((T13+Q13+N13-R13)+(O13*2))/E13,"")</f>
        <v>0.95</v>
      </c>
      <c r="V13" s="22">
        <v>7</v>
      </c>
      <c r="W13" s="22" t="s">
        <v>74</v>
      </c>
      <c r="X13" s="22" t="s">
        <v>75</v>
      </c>
      <c r="Y13" s="62">
        <v>1924</v>
      </c>
      <c r="Z13" s="39"/>
      <c r="AA13" s="1" t="s">
        <v>77</v>
      </c>
      <c r="AB13" s="27" t="s">
        <v>78</v>
      </c>
    </row>
    <row r="14" spans="1:28" x14ac:dyDescent="0.3">
      <c r="A14" s="1" t="s">
        <v>57</v>
      </c>
      <c r="B14" s="1" t="s">
        <v>68</v>
      </c>
      <c r="C14" s="26" t="s">
        <v>51</v>
      </c>
      <c r="D14" s="36">
        <v>21</v>
      </c>
      <c r="E14" s="26">
        <v>18</v>
      </c>
      <c r="F14" s="26">
        <v>5</v>
      </c>
      <c r="G14" s="26">
        <v>9</v>
      </c>
      <c r="H14" s="26"/>
      <c r="I14" s="26"/>
      <c r="J14" s="26">
        <v>2</v>
      </c>
      <c r="K14" s="26">
        <v>4</v>
      </c>
      <c r="L14" s="26">
        <v>0</v>
      </c>
      <c r="M14" s="26">
        <v>3</v>
      </c>
      <c r="N14" s="26">
        <f t="shared" ref="N14:N19" si="0">SUM(L14:M14)</f>
        <v>3</v>
      </c>
      <c r="O14" s="37">
        <v>0</v>
      </c>
      <c r="P14" s="37">
        <v>5</v>
      </c>
      <c r="Q14" s="37">
        <v>1</v>
      </c>
      <c r="R14" s="37">
        <v>2</v>
      </c>
      <c r="S14" s="37">
        <v>0</v>
      </c>
      <c r="T14" s="37">
        <f t="shared" ref="T14:T19" si="1">(H14*3)+((F14-H14)*2)+J14</f>
        <v>12</v>
      </c>
      <c r="U14" s="38">
        <f t="shared" ref="U14:U24" si="2">IFERROR(((T14+Q14+N14-R14)+(O14*2))/E14,"")</f>
        <v>0.77777777777777779</v>
      </c>
      <c r="V14" s="22">
        <v>7</v>
      </c>
      <c r="W14" s="22" t="s">
        <v>74</v>
      </c>
      <c r="X14" s="22" t="s">
        <v>75</v>
      </c>
      <c r="Y14" s="62">
        <v>1924</v>
      </c>
      <c r="Z14" s="39"/>
      <c r="AA14" s="1" t="s">
        <v>77</v>
      </c>
      <c r="AB14" s="27" t="s">
        <v>78</v>
      </c>
    </row>
    <row r="15" spans="1:28" x14ac:dyDescent="0.3">
      <c r="A15" s="1" t="s">
        <v>57</v>
      </c>
      <c r="B15" s="1" t="s">
        <v>68</v>
      </c>
      <c r="C15" s="26" t="s">
        <v>53</v>
      </c>
      <c r="D15" s="36">
        <v>12</v>
      </c>
      <c r="E15" s="26">
        <v>7</v>
      </c>
      <c r="F15" s="26">
        <v>1</v>
      </c>
      <c r="G15" s="26">
        <v>3</v>
      </c>
      <c r="H15" s="26"/>
      <c r="I15" s="26"/>
      <c r="J15" s="26">
        <v>2</v>
      </c>
      <c r="K15" s="26">
        <v>2</v>
      </c>
      <c r="L15" s="26">
        <v>0</v>
      </c>
      <c r="M15" s="26">
        <v>0</v>
      </c>
      <c r="N15" s="26">
        <f t="shared" si="0"/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f t="shared" si="1"/>
        <v>4</v>
      </c>
      <c r="U15" s="38">
        <f t="shared" si="2"/>
        <v>0.5714285714285714</v>
      </c>
      <c r="V15" s="22">
        <v>7</v>
      </c>
      <c r="W15" s="22" t="s">
        <v>74</v>
      </c>
      <c r="X15" s="22" t="s">
        <v>75</v>
      </c>
      <c r="Y15" s="62">
        <v>1924</v>
      </c>
      <c r="Z15" s="39"/>
      <c r="AA15" s="1" t="s">
        <v>77</v>
      </c>
      <c r="AB15" s="27" t="s">
        <v>78</v>
      </c>
    </row>
    <row r="16" spans="1:28" x14ac:dyDescent="0.3">
      <c r="A16" s="1" t="s">
        <v>57</v>
      </c>
      <c r="B16" s="1" t="s">
        <v>68</v>
      </c>
      <c r="C16" s="26" t="s">
        <v>54</v>
      </c>
      <c r="D16" s="36">
        <v>19</v>
      </c>
      <c r="E16" s="26">
        <v>6</v>
      </c>
      <c r="F16" s="26">
        <v>1</v>
      </c>
      <c r="G16" s="26">
        <v>2</v>
      </c>
      <c r="H16" s="26"/>
      <c r="I16" s="26"/>
      <c r="J16" s="26">
        <v>0</v>
      </c>
      <c r="K16" s="26">
        <v>0</v>
      </c>
      <c r="L16" s="26">
        <v>2</v>
      </c>
      <c r="M16" s="26">
        <v>1</v>
      </c>
      <c r="N16" s="26">
        <f t="shared" si="0"/>
        <v>3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f t="shared" si="1"/>
        <v>2</v>
      </c>
      <c r="U16" s="38">
        <f t="shared" si="2"/>
        <v>0.83333333333333337</v>
      </c>
      <c r="V16" s="22">
        <v>7</v>
      </c>
      <c r="W16" s="22" t="s">
        <v>74</v>
      </c>
      <c r="X16" s="22" t="s">
        <v>75</v>
      </c>
      <c r="Y16" s="62">
        <v>1924</v>
      </c>
      <c r="Z16" s="39"/>
      <c r="AA16" s="1" t="s">
        <v>77</v>
      </c>
      <c r="AB16" s="27" t="s">
        <v>78</v>
      </c>
    </row>
    <row r="17" spans="1:28" x14ac:dyDescent="0.3">
      <c r="A17" s="1" t="s">
        <v>57</v>
      </c>
      <c r="B17" s="1" t="s">
        <v>68</v>
      </c>
      <c r="C17" s="26" t="s">
        <v>46</v>
      </c>
      <c r="D17" s="36">
        <v>22</v>
      </c>
      <c r="E17" s="26">
        <v>10</v>
      </c>
      <c r="F17" s="26">
        <v>0</v>
      </c>
      <c r="G17" s="26">
        <v>2</v>
      </c>
      <c r="H17" s="26"/>
      <c r="I17" s="26"/>
      <c r="J17" s="26">
        <v>0</v>
      </c>
      <c r="K17" s="26">
        <v>0</v>
      </c>
      <c r="L17" s="26">
        <v>1</v>
      </c>
      <c r="M17" s="26">
        <v>1</v>
      </c>
      <c r="N17" s="26">
        <f t="shared" si="0"/>
        <v>2</v>
      </c>
      <c r="O17" s="37">
        <v>2</v>
      </c>
      <c r="P17" s="37">
        <v>2</v>
      </c>
      <c r="Q17" s="37">
        <v>0</v>
      </c>
      <c r="R17" s="37">
        <v>0</v>
      </c>
      <c r="S17" s="37">
        <v>0</v>
      </c>
      <c r="T17" s="37">
        <f t="shared" si="1"/>
        <v>0</v>
      </c>
      <c r="U17" s="38">
        <f t="shared" si="2"/>
        <v>0.6</v>
      </c>
      <c r="V17" s="22">
        <v>7</v>
      </c>
      <c r="W17" s="22" t="s">
        <v>74</v>
      </c>
      <c r="X17" s="22" t="s">
        <v>75</v>
      </c>
      <c r="Y17" s="62">
        <v>1924</v>
      </c>
      <c r="Z17" s="39"/>
      <c r="AA17" s="1" t="s">
        <v>77</v>
      </c>
      <c r="AB17" s="27" t="s">
        <v>78</v>
      </c>
    </row>
    <row r="18" spans="1:28" x14ac:dyDescent="0.3">
      <c r="A18" s="1" t="s">
        <v>57</v>
      </c>
      <c r="B18" s="1" t="s">
        <v>68</v>
      </c>
      <c r="C18" s="26" t="s">
        <v>55</v>
      </c>
      <c r="D18" s="36">
        <v>24</v>
      </c>
      <c r="E18" s="26">
        <v>8</v>
      </c>
      <c r="F18" s="26">
        <v>0</v>
      </c>
      <c r="G18" s="26">
        <v>1</v>
      </c>
      <c r="H18" s="26"/>
      <c r="I18" s="26"/>
      <c r="J18" s="26">
        <v>0</v>
      </c>
      <c r="K18" s="26">
        <v>0</v>
      </c>
      <c r="L18" s="26">
        <v>0</v>
      </c>
      <c r="M18" s="26">
        <v>0</v>
      </c>
      <c r="N18" s="26">
        <f t="shared" si="0"/>
        <v>0</v>
      </c>
      <c r="O18" s="37">
        <v>1</v>
      </c>
      <c r="P18" s="37">
        <v>0</v>
      </c>
      <c r="Q18" s="37">
        <v>0</v>
      </c>
      <c r="R18" s="37">
        <v>0</v>
      </c>
      <c r="S18" s="37">
        <v>0</v>
      </c>
      <c r="T18" s="37">
        <f t="shared" si="1"/>
        <v>0</v>
      </c>
      <c r="U18" s="38">
        <f t="shared" si="2"/>
        <v>0.25</v>
      </c>
      <c r="V18" s="22">
        <v>7</v>
      </c>
      <c r="W18" s="22" t="s">
        <v>74</v>
      </c>
      <c r="X18" s="22" t="s">
        <v>75</v>
      </c>
      <c r="Y18" s="62">
        <v>1924</v>
      </c>
      <c r="Z18" s="39"/>
      <c r="AA18" s="1" t="s">
        <v>77</v>
      </c>
      <c r="AB18" s="27" t="s">
        <v>78</v>
      </c>
    </row>
    <row r="19" spans="1:28" x14ac:dyDescent="0.3">
      <c r="A19" s="1" t="s">
        <v>57</v>
      </c>
      <c r="B19" s="1" t="s">
        <v>68</v>
      </c>
      <c r="C19" s="26" t="s">
        <v>47</v>
      </c>
      <c r="D19" s="36">
        <v>13</v>
      </c>
      <c r="E19" s="26">
        <v>27</v>
      </c>
      <c r="F19" s="26">
        <v>8</v>
      </c>
      <c r="G19" s="26">
        <v>13</v>
      </c>
      <c r="H19" s="26"/>
      <c r="I19" s="26"/>
      <c r="J19" s="26">
        <v>2</v>
      </c>
      <c r="K19" s="26">
        <v>2</v>
      </c>
      <c r="L19" s="26">
        <v>0</v>
      </c>
      <c r="M19" s="26">
        <v>0</v>
      </c>
      <c r="N19" s="26">
        <f t="shared" si="0"/>
        <v>0</v>
      </c>
      <c r="O19" s="37">
        <v>1</v>
      </c>
      <c r="P19" s="37">
        <v>5</v>
      </c>
      <c r="Q19" s="37">
        <v>0</v>
      </c>
      <c r="R19" s="37">
        <v>2</v>
      </c>
      <c r="S19" s="37">
        <v>0</v>
      </c>
      <c r="T19" s="37">
        <f t="shared" si="1"/>
        <v>18</v>
      </c>
      <c r="U19" s="38">
        <f t="shared" si="2"/>
        <v>0.66666666666666663</v>
      </c>
      <c r="V19" s="22">
        <v>7</v>
      </c>
      <c r="W19" s="22" t="s">
        <v>74</v>
      </c>
      <c r="X19" s="22" t="s">
        <v>75</v>
      </c>
      <c r="Y19" s="62">
        <v>1924</v>
      </c>
      <c r="Z19" s="39"/>
      <c r="AA19" s="1" t="s">
        <v>77</v>
      </c>
      <c r="AB19" s="27" t="s">
        <v>78</v>
      </c>
    </row>
    <row r="20" spans="1:28" x14ac:dyDescent="0.3">
      <c r="A20" s="1" t="s">
        <v>57</v>
      </c>
      <c r="B20" s="1" t="s">
        <v>68</v>
      </c>
      <c r="C20" s="26" t="s">
        <v>56</v>
      </c>
      <c r="D20" s="36">
        <v>11</v>
      </c>
      <c r="E20" s="26">
        <v>20</v>
      </c>
      <c r="F20" s="26">
        <v>2</v>
      </c>
      <c r="G20" s="26">
        <v>6</v>
      </c>
      <c r="H20" s="26"/>
      <c r="I20" s="26"/>
      <c r="J20" s="26">
        <v>1</v>
      </c>
      <c r="K20" s="26">
        <v>2</v>
      </c>
      <c r="L20" s="26">
        <v>1</v>
      </c>
      <c r="M20" s="26">
        <v>3</v>
      </c>
      <c r="N20" s="26">
        <f>SUM(L20:M20)</f>
        <v>4</v>
      </c>
      <c r="O20" s="37">
        <v>1</v>
      </c>
      <c r="P20" s="37">
        <v>2</v>
      </c>
      <c r="Q20" s="37">
        <v>0</v>
      </c>
      <c r="R20" s="37">
        <v>0</v>
      </c>
      <c r="S20" s="37">
        <v>0</v>
      </c>
      <c r="T20" s="37">
        <f>(H20*3)+((F20-H20)*2)+J20</f>
        <v>5</v>
      </c>
      <c r="U20" s="38">
        <f t="shared" si="2"/>
        <v>0.55000000000000004</v>
      </c>
      <c r="V20" s="22">
        <v>7</v>
      </c>
      <c r="W20" s="22" t="s">
        <v>74</v>
      </c>
      <c r="X20" s="22" t="s">
        <v>75</v>
      </c>
      <c r="Y20" s="62">
        <v>1924</v>
      </c>
      <c r="Z20" s="39"/>
      <c r="AA20" s="1" t="s">
        <v>77</v>
      </c>
      <c r="AB20" s="27" t="s">
        <v>78</v>
      </c>
    </row>
    <row r="21" spans="1:28" x14ac:dyDescent="0.3">
      <c r="A21" s="1" t="s">
        <v>57</v>
      </c>
      <c r="B21" s="1" t="s">
        <v>68</v>
      </c>
      <c r="C21" s="26" t="s">
        <v>373</v>
      </c>
      <c r="D21" s="36">
        <v>15</v>
      </c>
      <c r="E21" s="26">
        <v>28</v>
      </c>
      <c r="F21" s="26">
        <v>6</v>
      </c>
      <c r="G21" s="26">
        <v>8</v>
      </c>
      <c r="H21" s="26"/>
      <c r="I21" s="26"/>
      <c r="J21" s="26">
        <v>4</v>
      </c>
      <c r="K21" s="26">
        <v>8</v>
      </c>
      <c r="L21" s="26">
        <v>3</v>
      </c>
      <c r="M21" s="26">
        <v>2</v>
      </c>
      <c r="N21" s="26">
        <f>SUM(L21:M21)</f>
        <v>5</v>
      </c>
      <c r="O21" s="37">
        <v>2</v>
      </c>
      <c r="P21" s="37">
        <v>5</v>
      </c>
      <c r="Q21" s="37">
        <v>0</v>
      </c>
      <c r="R21" s="37">
        <v>4</v>
      </c>
      <c r="S21" s="37">
        <v>1</v>
      </c>
      <c r="T21" s="37">
        <f>(H21*3)+((F21-H21)*2)+J21</f>
        <v>16</v>
      </c>
      <c r="U21" s="38">
        <f t="shared" si="2"/>
        <v>0.75</v>
      </c>
      <c r="V21" s="22">
        <v>7</v>
      </c>
      <c r="W21" s="22" t="s">
        <v>74</v>
      </c>
      <c r="X21" s="22" t="s">
        <v>75</v>
      </c>
      <c r="Y21" s="62">
        <v>1924</v>
      </c>
      <c r="Z21" s="39"/>
      <c r="AA21" s="1" t="s">
        <v>77</v>
      </c>
      <c r="AB21" s="27" t="s">
        <v>78</v>
      </c>
    </row>
    <row r="22" spans="1:28" x14ac:dyDescent="0.3">
      <c r="A22" s="1" t="s">
        <v>57</v>
      </c>
      <c r="B22" s="1" t="s">
        <v>68</v>
      </c>
      <c r="C22" s="26" t="s">
        <v>48</v>
      </c>
      <c r="D22" s="36">
        <v>20</v>
      </c>
      <c r="E22" s="26">
        <v>32</v>
      </c>
      <c r="F22" s="26">
        <v>2</v>
      </c>
      <c r="G22" s="26">
        <v>10</v>
      </c>
      <c r="H22" s="26"/>
      <c r="I22" s="26"/>
      <c r="J22" s="26">
        <v>6</v>
      </c>
      <c r="K22" s="26">
        <v>7</v>
      </c>
      <c r="L22" s="26">
        <v>1</v>
      </c>
      <c r="M22" s="26">
        <v>5</v>
      </c>
      <c r="N22" s="26">
        <f>SUM(L22:M22)</f>
        <v>6</v>
      </c>
      <c r="O22" s="37">
        <v>2</v>
      </c>
      <c r="P22" s="37">
        <v>3</v>
      </c>
      <c r="Q22" s="37">
        <v>0</v>
      </c>
      <c r="R22" s="37">
        <v>4</v>
      </c>
      <c r="S22" s="37">
        <v>0</v>
      </c>
      <c r="T22" s="37">
        <f>(H22*3)+((F22-H22)*2)+J22</f>
        <v>10</v>
      </c>
      <c r="U22" s="38">
        <f t="shared" si="2"/>
        <v>0.5</v>
      </c>
      <c r="V22" s="22">
        <v>7</v>
      </c>
      <c r="W22" s="22" t="s">
        <v>74</v>
      </c>
      <c r="X22" s="22" t="s">
        <v>75</v>
      </c>
      <c r="Y22" s="62">
        <v>1924</v>
      </c>
      <c r="Z22" s="39"/>
      <c r="AA22" s="1" t="s">
        <v>77</v>
      </c>
      <c r="AB22" s="27" t="s">
        <v>78</v>
      </c>
    </row>
    <row r="23" spans="1:28" x14ac:dyDescent="0.3">
      <c r="A23" s="1" t="s">
        <v>57</v>
      </c>
      <c r="B23" s="1" t="s">
        <v>68</v>
      </c>
      <c r="C23" s="26" t="s">
        <v>49</v>
      </c>
      <c r="D23" s="36">
        <v>23</v>
      </c>
      <c r="E23" s="26">
        <v>35</v>
      </c>
      <c r="F23" s="26">
        <v>8</v>
      </c>
      <c r="G23" s="26">
        <v>19</v>
      </c>
      <c r="H23" s="26"/>
      <c r="I23" s="26"/>
      <c r="J23" s="26">
        <v>8</v>
      </c>
      <c r="K23" s="26">
        <v>10</v>
      </c>
      <c r="L23" s="26">
        <v>2</v>
      </c>
      <c r="M23" s="26">
        <v>9</v>
      </c>
      <c r="N23" s="26">
        <f>SUM(L23:M23)</f>
        <v>11</v>
      </c>
      <c r="O23" s="37">
        <v>2</v>
      </c>
      <c r="P23" s="37">
        <v>5</v>
      </c>
      <c r="Q23" s="37">
        <v>2</v>
      </c>
      <c r="R23" s="37">
        <v>2</v>
      </c>
      <c r="S23" s="37">
        <v>1</v>
      </c>
      <c r="T23" s="37">
        <f>(H23*3)+((F23-H23)*2)+J23</f>
        <v>24</v>
      </c>
      <c r="U23" s="38">
        <f t="shared" si="2"/>
        <v>1.1142857142857143</v>
      </c>
      <c r="V23" s="22">
        <v>7</v>
      </c>
      <c r="W23" s="22" t="s">
        <v>74</v>
      </c>
      <c r="X23" s="22" t="s">
        <v>75</v>
      </c>
      <c r="Y23" s="62">
        <v>1924</v>
      </c>
      <c r="Z23" s="39"/>
      <c r="AA23" s="1" t="s">
        <v>77</v>
      </c>
      <c r="AB23" s="27" t="s">
        <v>78</v>
      </c>
    </row>
    <row r="24" spans="1:28" x14ac:dyDescent="0.3">
      <c r="A24" s="1" t="s">
        <v>57</v>
      </c>
      <c r="B24" s="1" t="s">
        <v>68</v>
      </c>
      <c r="C24" s="26" t="s">
        <v>50</v>
      </c>
      <c r="D24" s="36">
        <v>33</v>
      </c>
      <c r="E24" s="26">
        <v>29</v>
      </c>
      <c r="F24" s="26">
        <v>6</v>
      </c>
      <c r="G24" s="26">
        <v>10</v>
      </c>
      <c r="H24" s="26"/>
      <c r="I24" s="26"/>
      <c r="J24" s="26">
        <v>7</v>
      </c>
      <c r="K24" s="26">
        <v>8</v>
      </c>
      <c r="L24" s="26">
        <v>2</v>
      </c>
      <c r="M24" s="26">
        <v>9</v>
      </c>
      <c r="N24" s="26">
        <f>SUM(L24:M24)</f>
        <v>11</v>
      </c>
      <c r="O24" s="37">
        <v>0</v>
      </c>
      <c r="P24" s="54">
        <v>6</v>
      </c>
      <c r="Q24" s="37">
        <v>3</v>
      </c>
      <c r="R24" s="37">
        <v>1</v>
      </c>
      <c r="S24" s="37">
        <v>0</v>
      </c>
      <c r="T24" s="37">
        <f>(H24*3)+((F24-H24)*2)+J24</f>
        <v>19</v>
      </c>
      <c r="U24" s="38">
        <f t="shared" si="2"/>
        <v>1.103448275862069</v>
      </c>
      <c r="V24" s="22">
        <v>7</v>
      </c>
      <c r="W24" s="22" t="s">
        <v>74</v>
      </c>
      <c r="X24" s="22" t="s">
        <v>75</v>
      </c>
      <c r="Y24" s="62">
        <v>1924</v>
      </c>
      <c r="Z24" s="39"/>
      <c r="AA24" s="1" t="s">
        <v>77</v>
      </c>
      <c r="AB24" s="27" t="s">
        <v>78</v>
      </c>
    </row>
    <row r="25" spans="1:28" x14ac:dyDescent="0.3">
      <c r="A25" s="46" t="s">
        <v>57</v>
      </c>
      <c r="B25" s="46" t="s">
        <v>68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40</v>
      </c>
      <c r="G25" s="42">
        <f t="shared" si="3"/>
        <v>87</v>
      </c>
      <c r="H25" s="42">
        <f t="shared" si="3"/>
        <v>0</v>
      </c>
      <c r="I25" s="42">
        <f t="shared" si="3"/>
        <v>0</v>
      </c>
      <c r="J25" s="42">
        <f t="shared" si="3"/>
        <v>40</v>
      </c>
      <c r="K25" s="42">
        <f t="shared" si="3"/>
        <v>56</v>
      </c>
      <c r="L25" s="42">
        <f t="shared" si="3"/>
        <v>13</v>
      </c>
      <c r="M25" s="42">
        <f t="shared" si="3"/>
        <v>38</v>
      </c>
      <c r="N25" s="42">
        <f t="shared" si="3"/>
        <v>51</v>
      </c>
      <c r="O25" s="42">
        <f t="shared" si="3"/>
        <v>13</v>
      </c>
      <c r="P25" s="42">
        <f t="shared" si="3"/>
        <v>39</v>
      </c>
      <c r="Q25" s="42">
        <f t="shared" si="3"/>
        <v>7</v>
      </c>
      <c r="R25" s="42">
        <f t="shared" si="3"/>
        <v>17</v>
      </c>
      <c r="S25" s="42">
        <f t="shared" si="3"/>
        <v>3</v>
      </c>
      <c r="T25" s="42">
        <f t="shared" si="3"/>
        <v>120</v>
      </c>
      <c r="U25" s="43">
        <f>((T25+Q25+N25-R25)+(O25*2))/E25</f>
        <v>0.77916666666666667</v>
      </c>
      <c r="V25" s="44">
        <v>7</v>
      </c>
      <c r="W25" s="44" t="s">
        <v>79</v>
      </c>
      <c r="X25" s="44" t="s">
        <v>75</v>
      </c>
      <c r="Y25" s="63">
        <v>1924</v>
      </c>
      <c r="Z25" s="45"/>
      <c r="AA25" s="46" t="s">
        <v>77</v>
      </c>
      <c r="AB25" s="72" t="s">
        <v>78</v>
      </c>
    </row>
    <row r="26" spans="1:28" x14ac:dyDescent="0.3">
      <c r="A26" s="1"/>
      <c r="B26" s="1"/>
      <c r="C26" s="1"/>
      <c r="D26" s="1"/>
      <c r="F26" s="47" t="s">
        <v>41</v>
      </c>
      <c r="G26" s="61">
        <f>F25/G25</f>
        <v>0.45977011494252873</v>
      </c>
      <c r="H26" s="47"/>
      <c r="I26" s="27"/>
      <c r="J26" s="47" t="s">
        <v>42</v>
      </c>
      <c r="K26" s="61">
        <f>J25/K25</f>
        <v>0.7142857142857143</v>
      </c>
      <c r="L26" s="1"/>
      <c r="M26" s="37" t="s">
        <v>43</v>
      </c>
      <c r="N26" s="49">
        <v>0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26"/>
      <c r="D28" s="3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26"/>
      <c r="D29" s="3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26"/>
      <c r="D30" s="3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31" t="s">
        <v>58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3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57</v>
      </c>
      <c r="C35" s="26" t="s">
        <v>59</v>
      </c>
      <c r="D35" s="36">
        <v>21</v>
      </c>
      <c r="E35" s="26">
        <v>34</v>
      </c>
      <c r="F35" s="26">
        <v>10</v>
      </c>
      <c r="G35" s="26">
        <v>13</v>
      </c>
      <c r="H35" s="26"/>
      <c r="I35" s="26"/>
      <c r="J35" s="26">
        <v>14</v>
      </c>
      <c r="K35" s="26">
        <v>19</v>
      </c>
      <c r="L35" s="26">
        <v>3</v>
      </c>
      <c r="M35" s="26">
        <v>10</v>
      </c>
      <c r="N35" s="26">
        <f>SUM(L35:M35)</f>
        <v>13</v>
      </c>
      <c r="O35" s="26">
        <v>0</v>
      </c>
      <c r="P35" s="37">
        <v>5</v>
      </c>
      <c r="Q35" s="26">
        <v>1</v>
      </c>
      <c r="R35" s="26">
        <v>2</v>
      </c>
      <c r="S35" s="26">
        <v>0</v>
      </c>
      <c r="T35" s="26">
        <f>+(F35*2)+J35</f>
        <v>34</v>
      </c>
      <c r="U35" s="38">
        <f>IFERROR(((T35+Q35+N35-R35)+(O35*2))/E35,"")</f>
        <v>1.3529411764705883</v>
      </c>
      <c r="V35" s="22">
        <v>7</v>
      </c>
      <c r="W35" s="22" t="s">
        <v>76</v>
      </c>
      <c r="X35" s="22" t="s">
        <v>81</v>
      </c>
      <c r="Y35" s="62">
        <v>1924</v>
      </c>
      <c r="Z35" s="39"/>
      <c r="AA35" s="1" t="s">
        <v>82</v>
      </c>
      <c r="AB35" s="27" t="s">
        <v>83</v>
      </c>
    </row>
    <row r="36" spans="1:28" x14ac:dyDescent="0.3">
      <c r="A36" s="1" t="s">
        <v>68</v>
      </c>
      <c r="B36" s="1" t="s">
        <v>57</v>
      </c>
      <c r="C36" s="26" t="s">
        <v>60</v>
      </c>
      <c r="D36" s="36">
        <v>44</v>
      </c>
      <c r="E36" s="26">
        <v>15</v>
      </c>
      <c r="F36" s="26">
        <v>2</v>
      </c>
      <c r="G36" s="26">
        <v>7</v>
      </c>
      <c r="H36" s="26"/>
      <c r="I36" s="26"/>
      <c r="J36" s="26">
        <v>0</v>
      </c>
      <c r="K36" s="26">
        <v>3</v>
      </c>
      <c r="L36" s="26">
        <v>0</v>
      </c>
      <c r="M36" s="26">
        <v>3</v>
      </c>
      <c r="N36" s="26">
        <f t="shared" ref="N36:N41" si="4">SUM(L36:M36)</f>
        <v>3</v>
      </c>
      <c r="O36" s="37">
        <v>0</v>
      </c>
      <c r="P36" s="37">
        <v>3</v>
      </c>
      <c r="Q36" s="37">
        <v>0</v>
      </c>
      <c r="R36" s="37">
        <v>0</v>
      </c>
      <c r="S36" s="37">
        <v>0</v>
      </c>
      <c r="T36" s="26">
        <f t="shared" ref="T36:T44" si="5">+(F36*2)+J36</f>
        <v>4</v>
      </c>
      <c r="U36" s="38">
        <f t="shared" ref="U36:U44" si="6">IFERROR(((T36+Q36+N36-R36)+(O36*2))/E36,"")</f>
        <v>0.46666666666666667</v>
      </c>
      <c r="V36" s="22">
        <v>7</v>
      </c>
      <c r="W36" s="22" t="s">
        <v>76</v>
      </c>
      <c r="X36" s="22" t="s">
        <v>81</v>
      </c>
      <c r="Y36" s="62">
        <v>1924</v>
      </c>
      <c r="Z36" s="39"/>
      <c r="AA36" s="1" t="s">
        <v>82</v>
      </c>
      <c r="AB36" s="27" t="s">
        <v>83</v>
      </c>
    </row>
    <row r="37" spans="1:28" x14ac:dyDescent="0.3">
      <c r="A37" s="1" t="s">
        <v>68</v>
      </c>
      <c r="B37" s="1" t="s">
        <v>57</v>
      </c>
      <c r="C37" s="26" t="s">
        <v>61</v>
      </c>
      <c r="D37" s="36">
        <v>15</v>
      </c>
      <c r="E37" s="26">
        <v>44</v>
      </c>
      <c r="F37" s="26">
        <v>9</v>
      </c>
      <c r="G37" s="26">
        <v>24</v>
      </c>
      <c r="H37" s="26"/>
      <c r="I37" s="26"/>
      <c r="J37" s="26">
        <v>9</v>
      </c>
      <c r="K37" s="26">
        <v>10</v>
      </c>
      <c r="L37" s="26">
        <v>0</v>
      </c>
      <c r="M37" s="26">
        <v>5</v>
      </c>
      <c r="N37" s="26">
        <f t="shared" si="4"/>
        <v>5</v>
      </c>
      <c r="O37" s="37">
        <v>8</v>
      </c>
      <c r="P37" s="37">
        <v>3</v>
      </c>
      <c r="Q37" s="37">
        <v>1</v>
      </c>
      <c r="R37" s="37">
        <v>3</v>
      </c>
      <c r="S37" s="37">
        <v>0</v>
      </c>
      <c r="T37" s="26">
        <f t="shared" si="5"/>
        <v>27</v>
      </c>
      <c r="U37" s="38">
        <f t="shared" si="6"/>
        <v>1.0454545454545454</v>
      </c>
      <c r="V37" s="22">
        <v>7</v>
      </c>
      <c r="W37" s="22" t="s">
        <v>76</v>
      </c>
      <c r="X37" s="22" t="s">
        <v>81</v>
      </c>
      <c r="Y37" s="62">
        <v>1924</v>
      </c>
      <c r="Z37" s="39"/>
      <c r="AA37" s="1" t="s">
        <v>82</v>
      </c>
      <c r="AB37" s="27" t="s">
        <v>83</v>
      </c>
    </row>
    <row r="38" spans="1:28" x14ac:dyDescent="0.3">
      <c r="A38" s="1" t="s">
        <v>68</v>
      </c>
      <c r="B38" s="1" t="s">
        <v>57</v>
      </c>
      <c r="C38" s="26" t="s">
        <v>62</v>
      </c>
      <c r="D38" s="36">
        <v>10</v>
      </c>
      <c r="E38" s="26">
        <v>21</v>
      </c>
      <c r="F38" s="26">
        <v>5</v>
      </c>
      <c r="G38" s="26">
        <v>15</v>
      </c>
      <c r="H38" s="26"/>
      <c r="I38" s="26"/>
      <c r="J38" s="26">
        <v>3</v>
      </c>
      <c r="K38" s="26">
        <v>8</v>
      </c>
      <c r="L38" s="26">
        <v>2</v>
      </c>
      <c r="M38" s="26">
        <v>7</v>
      </c>
      <c r="N38" s="26">
        <f t="shared" si="4"/>
        <v>9</v>
      </c>
      <c r="O38" s="37">
        <v>4</v>
      </c>
      <c r="P38" s="37">
        <v>2</v>
      </c>
      <c r="Q38" s="37">
        <v>2</v>
      </c>
      <c r="R38" s="37">
        <v>1</v>
      </c>
      <c r="S38" s="37">
        <v>0</v>
      </c>
      <c r="T38" s="26">
        <f t="shared" si="5"/>
        <v>13</v>
      </c>
      <c r="U38" s="38">
        <f t="shared" si="6"/>
        <v>1.4761904761904763</v>
      </c>
      <c r="V38" s="22">
        <v>7</v>
      </c>
      <c r="W38" s="22" t="s">
        <v>76</v>
      </c>
      <c r="X38" s="22" t="s">
        <v>81</v>
      </c>
      <c r="Y38" s="62">
        <v>1924</v>
      </c>
      <c r="Z38" s="39"/>
      <c r="AA38" s="1" t="s">
        <v>82</v>
      </c>
      <c r="AB38" s="27" t="s">
        <v>83</v>
      </c>
    </row>
    <row r="39" spans="1:28" x14ac:dyDescent="0.3">
      <c r="A39" s="1" t="s">
        <v>68</v>
      </c>
      <c r="B39" s="1" t="s">
        <v>57</v>
      </c>
      <c r="C39" s="26" t="s">
        <v>63</v>
      </c>
      <c r="D39" s="36">
        <v>31</v>
      </c>
      <c r="E39" s="26">
        <v>24</v>
      </c>
      <c r="F39" s="26">
        <v>3</v>
      </c>
      <c r="G39" s="26">
        <v>8</v>
      </c>
      <c r="H39" s="26"/>
      <c r="I39" s="26"/>
      <c r="J39" s="26">
        <v>0</v>
      </c>
      <c r="K39" s="26">
        <v>0</v>
      </c>
      <c r="L39" s="26">
        <v>0</v>
      </c>
      <c r="M39" s="26">
        <v>4</v>
      </c>
      <c r="N39" s="26">
        <f t="shared" si="4"/>
        <v>4</v>
      </c>
      <c r="O39" s="37">
        <v>0</v>
      </c>
      <c r="P39" s="54">
        <v>6</v>
      </c>
      <c r="Q39" s="37">
        <v>1</v>
      </c>
      <c r="R39" s="37">
        <v>3</v>
      </c>
      <c r="S39" s="37">
        <v>0</v>
      </c>
      <c r="T39" s="26">
        <f t="shared" si="5"/>
        <v>6</v>
      </c>
      <c r="U39" s="38">
        <f t="shared" si="6"/>
        <v>0.33333333333333331</v>
      </c>
      <c r="V39" s="22">
        <v>7</v>
      </c>
      <c r="W39" s="22" t="s">
        <v>76</v>
      </c>
      <c r="X39" s="22" t="s">
        <v>81</v>
      </c>
      <c r="Y39" s="62">
        <v>1924</v>
      </c>
      <c r="Z39" s="39"/>
      <c r="AA39" s="1" t="s">
        <v>82</v>
      </c>
      <c r="AB39" s="27" t="s">
        <v>83</v>
      </c>
    </row>
    <row r="40" spans="1:28" x14ac:dyDescent="0.3">
      <c r="A40" s="1" t="s">
        <v>68</v>
      </c>
      <c r="B40" s="1" t="s">
        <v>57</v>
      </c>
      <c r="C40" s="26" t="s">
        <v>64</v>
      </c>
      <c r="D40" s="36">
        <v>4</v>
      </c>
      <c r="E40" s="26">
        <v>28</v>
      </c>
      <c r="F40" s="26">
        <v>3</v>
      </c>
      <c r="G40" s="26">
        <v>8</v>
      </c>
      <c r="H40" s="26"/>
      <c r="I40" s="26"/>
      <c r="J40" s="26">
        <v>2</v>
      </c>
      <c r="K40" s="26">
        <v>2</v>
      </c>
      <c r="L40" s="26">
        <v>0</v>
      </c>
      <c r="M40" s="26">
        <v>1</v>
      </c>
      <c r="N40" s="26">
        <f t="shared" si="4"/>
        <v>1</v>
      </c>
      <c r="O40" s="37">
        <v>2</v>
      </c>
      <c r="P40" s="54">
        <v>6</v>
      </c>
      <c r="Q40" s="37">
        <v>0</v>
      </c>
      <c r="R40" s="37">
        <v>0</v>
      </c>
      <c r="S40" s="37">
        <v>0</v>
      </c>
      <c r="T40" s="26">
        <f t="shared" si="5"/>
        <v>8</v>
      </c>
      <c r="U40" s="38">
        <f t="shared" si="6"/>
        <v>0.4642857142857143</v>
      </c>
      <c r="V40" s="22">
        <v>7</v>
      </c>
      <c r="W40" s="22" t="s">
        <v>76</v>
      </c>
      <c r="X40" s="22" t="s">
        <v>81</v>
      </c>
      <c r="Y40" s="62">
        <v>1924</v>
      </c>
      <c r="Z40" s="39"/>
      <c r="AA40" s="1" t="s">
        <v>82</v>
      </c>
      <c r="AB40" s="27" t="s">
        <v>83</v>
      </c>
    </row>
    <row r="41" spans="1:28" x14ac:dyDescent="0.3">
      <c r="A41" s="1" t="s">
        <v>68</v>
      </c>
      <c r="B41" s="1" t="s">
        <v>57</v>
      </c>
      <c r="C41" s="26" t="s">
        <v>65</v>
      </c>
      <c r="D41" s="36">
        <v>8</v>
      </c>
      <c r="E41" s="26">
        <v>19</v>
      </c>
      <c r="F41" s="26">
        <v>0</v>
      </c>
      <c r="G41" s="26">
        <v>3</v>
      </c>
      <c r="H41" s="26"/>
      <c r="I41" s="26"/>
      <c r="J41" s="26">
        <v>3</v>
      </c>
      <c r="K41" s="26">
        <v>6</v>
      </c>
      <c r="L41" s="26">
        <v>5</v>
      </c>
      <c r="M41" s="26">
        <v>1</v>
      </c>
      <c r="N41" s="26">
        <f t="shared" si="4"/>
        <v>6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26">
        <f t="shared" si="5"/>
        <v>3</v>
      </c>
      <c r="U41" s="38">
        <f t="shared" si="6"/>
        <v>0.47368421052631576</v>
      </c>
      <c r="V41" s="22">
        <v>7</v>
      </c>
      <c r="W41" s="22" t="s">
        <v>76</v>
      </c>
      <c r="X41" s="22" t="s">
        <v>81</v>
      </c>
      <c r="Y41" s="62">
        <v>1924</v>
      </c>
      <c r="Z41" s="39"/>
      <c r="AA41" s="1" t="s">
        <v>82</v>
      </c>
      <c r="AB41" s="27" t="s">
        <v>83</v>
      </c>
    </row>
    <row r="42" spans="1:28" x14ac:dyDescent="0.3">
      <c r="A42" s="1" t="s">
        <v>68</v>
      </c>
      <c r="B42" s="1" t="s">
        <v>57</v>
      </c>
      <c r="C42" s="26" t="s">
        <v>248</v>
      </c>
      <c r="D42" s="36">
        <v>23</v>
      </c>
      <c r="E42" s="26" t="s">
        <v>372</v>
      </c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26"/>
      <c r="U42" s="38"/>
      <c r="V42" s="57">
        <v>7</v>
      </c>
      <c r="W42" s="22" t="s">
        <v>76</v>
      </c>
      <c r="X42" s="22" t="s">
        <v>81</v>
      </c>
      <c r="Y42" s="62">
        <v>1924</v>
      </c>
      <c r="Z42" s="39"/>
      <c r="AA42" s="1" t="s">
        <v>82</v>
      </c>
      <c r="AB42" s="27" t="s">
        <v>83</v>
      </c>
    </row>
    <row r="43" spans="1:28" x14ac:dyDescent="0.3">
      <c r="A43" s="1" t="s">
        <v>68</v>
      </c>
      <c r="B43" s="1" t="s">
        <v>57</v>
      </c>
      <c r="C43" s="26" t="s">
        <v>66</v>
      </c>
      <c r="D43" s="36">
        <v>14</v>
      </c>
      <c r="E43" s="26">
        <v>19</v>
      </c>
      <c r="F43" s="26">
        <v>2</v>
      </c>
      <c r="G43" s="26">
        <v>6</v>
      </c>
      <c r="H43" s="26"/>
      <c r="I43" s="26"/>
      <c r="J43" s="26">
        <v>1</v>
      </c>
      <c r="K43" s="26">
        <v>2</v>
      </c>
      <c r="L43" s="26">
        <v>0</v>
      </c>
      <c r="M43" s="26">
        <v>7</v>
      </c>
      <c r="N43" s="26">
        <f>SUM(L43:M43)</f>
        <v>7</v>
      </c>
      <c r="O43" s="37">
        <v>0</v>
      </c>
      <c r="P43" s="37">
        <v>3</v>
      </c>
      <c r="Q43" s="37">
        <v>0</v>
      </c>
      <c r="R43" s="37">
        <v>0</v>
      </c>
      <c r="S43" s="37">
        <v>0</v>
      </c>
      <c r="T43" s="26">
        <f t="shared" si="5"/>
        <v>5</v>
      </c>
      <c r="U43" s="38">
        <f t="shared" si="6"/>
        <v>0.63157894736842102</v>
      </c>
      <c r="V43" s="22">
        <v>7</v>
      </c>
      <c r="W43" s="22" t="s">
        <v>76</v>
      </c>
      <c r="X43" s="22" t="s">
        <v>81</v>
      </c>
      <c r="Y43" s="62">
        <v>1924</v>
      </c>
      <c r="Z43" s="39"/>
      <c r="AA43" s="1" t="s">
        <v>82</v>
      </c>
      <c r="AB43" s="27" t="s">
        <v>83</v>
      </c>
    </row>
    <row r="44" spans="1:28" x14ac:dyDescent="0.3">
      <c r="A44" s="1" t="s">
        <v>68</v>
      </c>
      <c r="B44" s="1" t="s">
        <v>57</v>
      </c>
      <c r="C44" s="26" t="s">
        <v>67</v>
      </c>
      <c r="D44" s="36">
        <v>25</v>
      </c>
      <c r="E44" s="26">
        <v>36</v>
      </c>
      <c r="F44" s="26">
        <v>7</v>
      </c>
      <c r="G44" s="26">
        <v>20</v>
      </c>
      <c r="H44" s="26"/>
      <c r="I44" s="26"/>
      <c r="J44" s="26">
        <v>9</v>
      </c>
      <c r="K44" s="26">
        <v>11</v>
      </c>
      <c r="L44" s="26">
        <v>1</v>
      </c>
      <c r="M44" s="26">
        <v>5</v>
      </c>
      <c r="N44" s="26">
        <f>SUM(L44:M44)</f>
        <v>6</v>
      </c>
      <c r="O44" s="37">
        <v>1</v>
      </c>
      <c r="P44" s="54">
        <v>6</v>
      </c>
      <c r="Q44" s="37">
        <v>2</v>
      </c>
      <c r="R44" s="37">
        <v>3</v>
      </c>
      <c r="S44" s="37">
        <v>0</v>
      </c>
      <c r="T44" s="26">
        <f t="shared" si="5"/>
        <v>23</v>
      </c>
      <c r="U44" s="38">
        <f t="shared" si="6"/>
        <v>0.83333333333333337</v>
      </c>
      <c r="V44" s="22">
        <v>7</v>
      </c>
      <c r="W44" s="22" t="s">
        <v>76</v>
      </c>
      <c r="X44" s="22" t="s">
        <v>81</v>
      </c>
      <c r="Y44" s="62">
        <v>1924</v>
      </c>
      <c r="Z44" s="39"/>
      <c r="AA44" s="1" t="s">
        <v>82</v>
      </c>
      <c r="AB44" s="27" t="s">
        <v>83</v>
      </c>
    </row>
    <row r="45" spans="1:28" x14ac:dyDescent="0.3">
      <c r="A45" s="46" t="s">
        <v>68</v>
      </c>
      <c r="B45" s="46" t="s">
        <v>57</v>
      </c>
      <c r="C45" s="42" t="s">
        <v>40</v>
      </c>
      <c r="D45" s="46"/>
      <c r="E45" s="42">
        <f t="shared" ref="E45:T45" si="7">SUM(E35:E44)</f>
        <v>240</v>
      </c>
      <c r="F45" s="42">
        <f t="shared" si="7"/>
        <v>41</v>
      </c>
      <c r="G45" s="42">
        <f t="shared" si="7"/>
        <v>104</v>
      </c>
      <c r="H45" s="42">
        <f t="shared" si="7"/>
        <v>0</v>
      </c>
      <c r="I45" s="42">
        <f t="shared" si="7"/>
        <v>0</v>
      </c>
      <c r="J45" s="42">
        <f t="shared" si="7"/>
        <v>41</v>
      </c>
      <c r="K45" s="42">
        <f t="shared" si="7"/>
        <v>61</v>
      </c>
      <c r="L45" s="42">
        <f t="shared" si="7"/>
        <v>11</v>
      </c>
      <c r="M45" s="42">
        <f t="shared" si="7"/>
        <v>43</v>
      </c>
      <c r="N45" s="42">
        <f t="shared" si="7"/>
        <v>54</v>
      </c>
      <c r="O45" s="42">
        <f t="shared" si="7"/>
        <v>15</v>
      </c>
      <c r="P45" s="42">
        <f t="shared" si="7"/>
        <v>34</v>
      </c>
      <c r="Q45" s="42">
        <f t="shared" si="7"/>
        <v>7</v>
      </c>
      <c r="R45" s="42">
        <f t="shared" si="7"/>
        <v>12</v>
      </c>
      <c r="S45" s="42">
        <f t="shared" si="7"/>
        <v>0</v>
      </c>
      <c r="T45" s="42">
        <f t="shared" si="7"/>
        <v>123</v>
      </c>
      <c r="U45" s="43">
        <f>((T45+Q45+N45-R45)+(O45*2))/E45</f>
        <v>0.84166666666666667</v>
      </c>
      <c r="V45" s="44">
        <v>7</v>
      </c>
      <c r="W45" s="44" t="s">
        <v>76</v>
      </c>
      <c r="X45" s="44" t="s">
        <v>80</v>
      </c>
      <c r="Y45" s="63">
        <v>1924</v>
      </c>
      <c r="Z45" s="45"/>
      <c r="AA45" s="46" t="s">
        <v>82</v>
      </c>
      <c r="AB45" s="72" t="s">
        <v>83</v>
      </c>
    </row>
    <row r="46" spans="1:28" x14ac:dyDescent="0.3">
      <c r="A46" s="1"/>
      <c r="B46" s="1"/>
      <c r="C46" s="1"/>
      <c r="D46" s="1"/>
      <c r="F46" s="47" t="s">
        <v>41</v>
      </c>
      <c r="G46" s="61">
        <f>F45/G45</f>
        <v>0.39423076923076922</v>
      </c>
      <c r="H46" s="47"/>
      <c r="I46" s="27"/>
      <c r="J46" s="47" t="s">
        <v>42</v>
      </c>
      <c r="K46" s="61">
        <f>J45/K45</f>
        <v>0.67213114754098358</v>
      </c>
      <c r="L46" s="1"/>
      <c r="M46" s="37" t="s">
        <v>43</v>
      </c>
      <c r="N46" s="49">
        <v>0</v>
      </c>
      <c r="P46" s="1"/>
      <c r="Q46" s="1"/>
      <c r="R46" s="1"/>
      <c r="S46" s="1"/>
      <c r="T46" s="1"/>
      <c r="U46" s="1"/>
      <c r="V46" s="22"/>
      <c r="W46" s="22"/>
      <c r="X46" s="22"/>
      <c r="Y46" s="40"/>
      <c r="Z46" s="39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28:28" x14ac:dyDescent="0.3">
      <c r="AB49" s="71"/>
    </row>
    <row r="50" spans="28:28" x14ac:dyDescent="0.3">
      <c r="AB50" s="7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DEF20-125E-45B1-8EF0-8A48B7B1BC06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390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/>
    </row>
    <row r="3" spans="1:28" x14ac:dyDescent="0.3">
      <c r="B3" s="1"/>
      <c r="C3" s="6">
        <v>28873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111</v>
      </c>
      <c r="D4" s="7" t="s">
        <v>5</v>
      </c>
      <c r="E4" s="8"/>
      <c r="F4" s="5"/>
      <c r="G4" s="1"/>
      <c r="J4" s="15" t="s">
        <v>142</v>
      </c>
      <c r="K4" s="16" t="s">
        <v>45</v>
      </c>
      <c r="L4" s="17"/>
      <c r="M4" s="18"/>
      <c r="N4" s="19">
        <v>13</v>
      </c>
      <c r="O4" s="19">
        <v>35</v>
      </c>
      <c r="P4" s="19">
        <v>27</v>
      </c>
      <c r="Q4" s="19">
        <v>24</v>
      </c>
      <c r="R4" s="20"/>
      <c r="S4" s="21">
        <f>SUM(N4:R4)</f>
        <v>99</v>
      </c>
      <c r="T4" s="22">
        <v>36</v>
      </c>
    </row>
    <row r="5" spans="1:28" x14ac:dyDescent="0.3">
      <c r="B5" s="1"/>
      <c r="C5" s="6" t="s">
        <v>141</v>
      </c>
      <c r="D5" s="7" t="s">
        <v>6</v>
      </c>
      <c r="E5" s="1"/>
      <c r="F5" s="1"/>
      <c r="G5" s="1"/>
      <c r="J5" s="15" t="s">
        <v>137</v>
      </c>
      <c r="K5" s="16" t="s">
        <v>136</v>
      </c>
      <c r="L5" s="17"/>
      <c r="M5" s="18"/>
      <c r="N5" s="19">
        <v>28</v>
      </c>
      <c r="O5" s="19">
        <v>20</v>
      </c>
      <c r="P5" s="19">
        <v>30</v>
      </c>
      <c r="Q5" s="19">
        <v>22</v>
      </c>
      <c r="R5" s="20"/>
      <c r="S5" s="21">
        <f>SUM(N5:R5)</f>
        <v>100</v>
      </c>
      <c r="T5" s="22">
        <v>36</v>
      </c>
      <c r="U5" s="1"/>
      <c r="V5" s="1"/>
      <c r="W5" s="1"/>
    </row>
    <row r="6" spans="1:28" x14ac:dyDescent="0.3">
      <c r="C6" s="56">
        <v>400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36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10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135</v>
      </c>
      <c r="B13" s="1" t="s">
        <v>68</v>
      </c>
      <c r="C13" s="26" t="s">
        <v>52</v>
      </c>
      <c r="D13" s="36">
        <v>3</v>
      </c>
      <c r="E13" s="84"/>
      <c r="F13" s="84"/>
      <c r="G13" s="84"/>
      <c r="H13" s="84"/>
      <c r="I13" s="84"/>
      <c r="J13" s="84"/>
      <c r="K13" s="84"/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+(F13*2)+J13</f>
        <v>0</v>
      </c>
      <c r="U13" s="38" t="str">
        <f>IFERROR(((T13+Q13+N13-R13)+(O13*2))/E13,"")</f>
        <v/>
      </c>
      <c r="V13" s="22">
        <v>36</v>
      </c>
      <c r="W13" s="22" t="s">
        <v>76</v>
      </c>
      <c r="X13" s="22" t="s">
        <v>75</v>
      </c>
      <c r="Y13" s="62">
        <v>400</v>
      </c>
      <c r="Z13" s="39"/>
      <c r="AA13" s="1" t="s">
        <v>77</v>
      </c>
      <c r="AB13" s="27" t="s">
        <v>143</v>
      </c>
    </row>
    <row r="14" spans="1:28" x14ac:dyDescent="0.3">
      <c r="A14" s="1" t="s">
        <v>135</v>
      </c>
      <c r="B14" s="1" t="s">
        <v>68</v>
      </c>
      <c r="C14" s="26" t="s">
        <v>51</v>
      </c>
      <c r="D14" s="36">
        <v>21</v>
      </c>
      <c r="E14" s="84"/>
      <c r="F14" s="84"/>
      <c r="G14" s="84"/>
      <c r="H14" s="84"/>
      <c r="I14" s="84"/>
      <c r="J14" s="84"/>
      <c r="K14" s="84"/>
      <c r="L14" s="84"/>
      <c r="M14" s="84"/>
      <c r="N14" s="26">
        <f t="shared" ref="N14:N19" si="0">SUM(L14:M14)</f>
        <v>0</v>
      </c>
      <c r="O14" s="88"/>
      <c r="P14" s="88"/>
      <c r="Q14" s="88"/>
      <c r="R14" s="88"/>
      <c r="S14" s="88"/>
      <c r="T14" s="26">
        <v>17</v>
      </c>
      <c r="U14" s="38" t="str">
        <f t="shared" ref="U14:U24" si="1">IFERROR(((T14+Q14+N14-R14)+(O14*2))/E14,"")</f>
        <v/>
      </c>
      <c r="V14" s="22">
        <v>36</v>
      </c>
      <c r="W14" s="22" t="s">
        <v>76</v>
      </c>
      <c r="X14" s="22" t="s">
        <v>75</v>
      </c>
      <c r="Y14" s="62">
        <v>400</v>
      </c>
      <c r="Z14" s="39"/>
      <c r="AA14" s="1" t="s">
        <v>77</v>
      </c>
      <c r="AB14" s="27" t="s">
        <v>143</v>
      </c>
    </row>
    <row r="15" spans="1:28" x14ac:dyDescent="0.3">
      <c r="A15" s="1" t="s">
        <v>135</v>
      </c>
      <c r="B15" s="1" t="s">
        <v>68</v>
      </c>
      <c r="C15" s="26" t="s">
        <v>53</v>
      </c>
      <c r="D15" s="36">
        <v>12</v>
      </c>
      <c r="E15" s="84"/>
      <c r="F15" s="84"/>
      <c r="G15" s="84"/>
      <c r="H15" s="84"/>
      <c r="I15" s="84"/>
      <c r="J15" s="84"/>
      <c r="K15" s="84"/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f t="shared" ref="T15:T23" si="2">+(F15*2)+J15</f>
        <v>0</v>
      </c>
      <c r="U15" s="38" t="str">
        <f t="shared" si="1"/>
        <v/>
      </c>
      <c r="V15" s="22">
        <v>36</v>
      </c>
      <c r="W15" s="22" t="s">
        <v>76</v>
      </c>
      <c r="X15" s="22" t="s">
        <v>75</v>
      </c>
      <c r="Y15" s="62">
        <v>400</v>
      </c>
      <c r="Z15" s="39"/>
      <c r="AA15" s="1" t="s">
        <v>77</v>
      </c>
      <c r="AB15" s="27" t="s">
        <v>143</v>
      </c>
    </row>
    <row r="16" spans="1:28" x14ac:dyDescent="0.3">
      <c r="A16" s="1" t="s">
        <v>135</v>
      </c>
      <c r="B16" s="1" t="s">
        <v>68</v>
      </c>
      <c r="C16" s="26" t="s">
        <v>247</v>
      </c>
      <c r="D16" s="36">
        <v>4</v>
      </c>
      <c r="E16" s="84"/>
      <c r="F16" s="84"/>
      <c r="G16" s="84"/>
      <c r="H16" s="84"/>
      <c r="I16" s="84"/>
      <c r="J16" s="84"/>
      <c r="K16" s="84"/>
      <c r="L16" s="84"/>
      <c r="M16" s="84"/>
      <c r="N16" s="26">
        <f t="shared" ref="N16" si="3">SUM(L16:M16)</f>
        <v>0</v>
      </c>
      <c r="O16" s="88"/>
      <c r="P16" s="88"/>
      <c r="Q16" s="88"/>
      <c r="R16" s="88"/>
      <c r="S16" s="88"/>
      <c r="T16" s="26">
        <f t="shared" si="2"/>
        <v>0</v>
      </c>
      <c r="U16" s="38" t="str">
        <f t="shared" si="1"/>
        <v/>
      </c>
      <c r="V16" s="22">
        <v>36</v>
      </c>
      <c r="W16" s="22" t="s">
        <v>76</v>
      </c>
      <c r="X16" s="22" t="s">
        <v>75</v>
      </c>
      <c r="Y16" s="62">
        <v>400</v>
      </c>
      <c r="Z16" s="39"/>
      <c r="AA16" s="1" t="s">
        <v>77</v>
      </c>
      <c r="AB16" s="27" t="s">
        <v>143</v>
      </c>
    </row>
    <row r="17" spans="1:28" x14ac:dyDescent="0.3">
      <c r="A17" s="1" t="s">
        <v>135</v>
      </c>
      <c r="B17" s="1" t="s">
        <v>68</v>
      </c>
      <c r="C17" s="26" t="s">
        <v>54</v>
      </c>
      <c r="D17" s="36">
        <v>19</v>
      </c>
      <c r="E17" s="84"/>
      <c r="F17" s="84"/>
      <c r="G17" s="84"/>
      <c r="H17" s="84"/>
      <c r="I17" s="84"/>
      <c r="J17" s="84"/>
      <c r="K17" s="84"/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f t="shared" si="2"/>
        <v>0</v>
      </c>
      <c r="U17" s="38" t="str">
        <f t="shared" si="1"/>
        <v/>
      </c>
      <c r="V17" s="22">
        <v>36</v>
      </c>
      <c r="W17" s="22" t="s">
        <v>76</v>
      </c>
      <c r="X17" s="22" t="s">
        <v>75</v>
      </c>
      <c r="Y17" s="62">
        <v>400</v>
      </c>
      <c r="Z17" s="39"/>
      <c r="AA17" s="1" t="s">
        <v>77</v>
      </c>
      <c r="AB17" s="27" t="s">
        <v>143</v>
      </c>
    </row>
    <row r="18" spans="1:28" x14ac:dyDescent="0.3">
      <c r="A18" s="1" t="s">
        <v>135</v>
      </c>
      <c r="B18" s="1" t="s">
        <v>68</v>
      </c>
      <c r="C18" s="26" t="s">
        <v>46</v>
      </c>
      <c r="D18" s="36">
        <v>22</v>
      </c>
      <c r="E18" s="84"/>
      <c r="F18" s="84"/>
      <c r="G18" s="84"/>
      <c r="H18" s="84"/>
      <c r="I18" s="84"/>
      <c r="J18" s="84"/>
      <c r="K18" s="84"/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f t="shared" si="2"/>
        <v>0</v>
      </c>
      <c r="U18" s="38" t="str">
        <f t="shared" si="1"/>
        <v/>
      </c>
      <c r="V18" s="22">
        <v>36</v>
      </c>
      <c r="W18" s="22" t="s">
        <v>76</v>
      </c>
      <c r="X18" s="22" t="s">
        <v>75</v>
      </c>
      <c r="Y18" s="62">
        <v>400</v>
      </c>
      <c r="Z18" s="39"/>
      <c r="AA18" s="1" t="s">
        <v>77</v>
      </c>
      <c r="AB18" s="27" t="s">
        <v>143</v>
      </c>
    </row>
    <row r="19" spans="1:28" x14ac:dyDescent="0.3">
      <c r="A19" s="1" t="s">
        <v>135</v>
      </c>
      <c r="B19" s="1" t="s">
        <v>68</v>
      </c>
      <c r="C19" s="26" t="s">
        <v>47</v>
      </c>
      <c r="D19" s="36">
        <v>13</v>
      </c>
      <c r="E19" s="84"/>
      <c r="F19" s="84"/>
      <c r="G19" s="84"/>
      <c r="H19" s="84"/>
      <c r="I19" s="84"/>
      <c r="J19" s="84"/>
      <c r="K19" s="84"/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26">
        <f t="shared" si="2"/>
        <v>0</v>
      </c>
      <c r="U19" s="38" t="str">
        <f t="shared" si="1"/>
        <v/>
      </c>
      <c r="V19" s="22">
        <v>36</v>
      </c>
      <c r="W19" s="22" t="s">
        <v>76</v>
      </c>
      <c r="X19" s="22" t="s">
        <v>75</v>
      </c>
      <c r="Y19" s="62">
        <v>400</v>
      </c>
      <c r="Z19" s="39"/>
      <c r="AA19" s="1" t="s">
        <v>77</v>
      </c>
      <c r="AB19" s="27" t="s">
        <v>143</v>
      </c>
    </row>
    <row r="20" spans="1:28" x14ac:dyDescent="0.3">
      <c r="A20" s="1" t="s">
        <v>135</v>
      </c>
      <c r="B20" s="1" t="s">
        <v>68</v>
      </c>
      <c r="C20" s="26" t="s">
        <v>56</v>
      </c>
      <c r="D20" s="36">
        <v>11</v>
      </c>
      <c r="E20" s="84"/>
      <c r="F20" s="84"/>
      <c r="G20" s="84"/>
      <c r="H20" s="84"/>
      <c r="I20" s="84"/>
      <c r="J20" s="84"/>
      <c r="K20" s="84"/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v>19</v>
      </c>
      <c r="U20" s="38" t="str">
        <f t="shared" si="1"/>
        <v/>
      </c>
      <c r="V20" s="22">
        <v>36</v>
      </c>
      <c r="W20" s="22" t="s">
        <v>76</v>
      </c>
      <c r="X20" s="22" t="s">
        <v>75</v>
      </c>
      <c r="Y20" s="62">
        <v>400</v>
      </c>
      <c r="Z20" s="39"/>
      <c r="AA20" s="1" t="s">
        <v>77</v>
      </c>
      <c r="AB20" s="27" t="s">
        <v>143</v>
      </c>
    </row>
    <row r="21" spans="1:28" x14ac:dyDescent="0.3">
      <c r="A21" s="1" t="s">
        <v>135</v>
      </c>
      <c r="B21" s="1" t="s">
        <v>68</v>
      </c>
      <c r="C21" s="26" t="s">
        <v>373</v>
      </c>
      <c r="D21" s="36">
        <v>15</v>
      </c>
      <c r="E21" s="84"/>
      <c r="F21" s="84"/>
      <c r="G21" s="84"/>
      <c r="H21" s="84"/>
      <c r="I21" s="84"/>
      <c r="J21" s="84"/>
      <c r="K21" s="84"/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f t="shared" si="2"/>
        <v>0</v>
      </c>
      <c r="U21" s="38" t="str">
        <f t="shared" si="1"/>
        <v/>
      </c>
      <c r="V21" s="22">
        <v>36</v>
      </c>
      <c r="W21" s="22" t="s">
        <v>76</v>
      </c>
      <c r="X21" s="22" t="s">
        <v>75</v>
      </c>
      <c r="Y21" s="62">
        <v>400</v>
      </c>
      <c r="Z21" s="39"/>
      <c r="AA21" s="1" t="s">
        <v>77</v>
      </c>
      <c r="AB21" s="27" t="s">
        <v>143</v>
      </c>
    </row>
    <row r="22" spans="1:28" x14ac:dyDescent="0.3">
      <c r="A22" s="1" t="s">
        <v>135</v>
      </c>
      <c r="B22" s="1" t="s">
        <v>68</v>
      </c>
      <c r="C22" s="26" t="s">
        <v>48</v>
      </c>
      <c r="D22" s="36">
        <v>20</v>
      </c>
      <c r="E22" s="84"/>
      <c r="F22" s="84"/>
      <c r="G22" s="84"/>
      <c r="H22" s="84"/>
      <c r="I22" s="84"/>
      <c r="J22" s="84"/>
      <c r="K22" s="84"/>
      <c r="L22" s="84"/>
      <c r="M22" s="84"/>
      <c r="N22" s="26">
        <f>SUM(L22:M22)</f>
        <v>0</v>
      </c>
      <c r="O22" s="88"/>
      <c r="P22" s="88"/>
      <c r="Q22" s="88"/>
      <c r="R22" s="88"/>
      <c r="S22" s="88"/>
      <c r="T22" s="26">
        <v>15</v>
      </c>
      <c r="U22" s="38" t="str">
        <f t="shared" si="1"/>
        <v/>
      </c>
      <c r="V22" s="22">
        <v>36</v>
      </c>
      <c r="W22" s="22" t="s">
        <v>76</v>
      </c>
      <c r="X22" s="22" t="s">
        <v>75</v>
      </c>
      <c r="Y22" s="62">
        <v>400</v>
      </c>
      <c r="Z22" s="39"/>
      <c r="AA22" s="1" t="s">
        <v>77</v>
      </c>
      <c r="AB22" s="27" t="s">
        <v>143</v>
      </c>
    </row>
    <row r="23" spans="1:28" x14ac:dyDescent="0.3">
      <c r="A23" s="1" t="s">
        <v>135</v>
      </c>
      <c r="B23" s="1" t="s">
        <v>68</v>
      </c>
      <c r="C23" s="26" t="s">
        <v>49</v>
      </c>
      <c r="D23" s="36">
        <v>23</v>
      </c>
      <c r="E23" s="84" t="s">
        <v>386</v>
      </c>
      <c r="F23" s="84"/>
      <c r="G23" s="84"/>
      <c r="H23" s="84"/>
      <c r="I23" s="84"/>
      <c r="J23" s="84"/>
      <c r="K23" s="84"/>
      <c r="L23" s="84"/>
      <c r="M23" s="84"/>
      <c r="N23" s="26">
        <f>SUM(L23:M23)</f>
        <v>0</v>
      </c>
      <c r="O23" s="88"/>
      <c r="P23" s="88"/>
      <c r="Q23" s="88"/>
      <c r="R23" s="88"/>
      <c r="S23" s="88"/>
      <c r="T23" s="26">
        <f t="shared" si="2"/>
        <v>0</v>
      </c>
      <c r="U23" s="38" t="str">
        <f t="shared" si="1"/>
        <v/>
      </c>
      <c r="V23" s="22">
        <v>36</v>
      </c>
      <c r="W23" s="22" t="s">
        <v>76</v>
      </c>
      <c r="X23" s="22" t="s">
        <v>75</v>
      </c>
      <c r="Y23" s="62">
        <v>400</v>
      </c>
      <c r="Z23" s="39"/>
      <c r="AA23" s="1" t="s">
        <v>77</v>
      </c>
      <c r="AB23" s="27" t="s">
        <v>143</v>
      </c>
    </row>
    <row r="24" spans="1:28" x14ac:dyDescent="0.3">
      <c r="A24" s="1" t="s">
        <v>135</v>
      </c>
      <c r="B24" s="1" t="s">
        <v>68</v>
      </c>
      <c r="C24" s="26" t="s">
        <v>50</v>
      </c>
      <c r="D24" s="36">
        <v>33</v>
      </c>
      <c r="E24" s="84"/>
      <c r="F24" s="26">
        <v>1</v>
      </c>
      <c r="G24" s="84" t="s">
        <v>389</v>
      </c>
      <c r="H24" s="84"/>
      <c r="I24" s="84"/>
      <c r="J24" s="84"/>
      <c r="K24" s="84"/>
      <c r="L24" s="84"/>
      <c r="M24" s="84"/>
      <c r="N24" s="26">
        <f>SUM(L24:M24)</f>
        <v>0</v>
      </c>
      <c r="O24" s="88"/>
      <c r="P24" s="88"/>
      <c r="Q24" s="88"/>
      <c r="R24" s="88"/>
      <c r="S24" s="88"/>
      <c r="T24" s="26">
        <v>19</v>
      </c>
      <c r="U24" s="38" t="str">
        <f t="shared" si="1"/>
        <v/>
      </c>
      <c r="V24" s="22">
        <v>36</v>
      </c>
      <c r="W24" s="22" t="s">
        <v>76</v>
      </c>
      <c r="X24" s="22" t="s">
        <v>75</v>
      </c>
      <c r="Y24" s="62">
        <v>400</v>
      </c>
      <c r="Z24" s="39"/>
      <c r="AA24" s="1" t="s">
        <v>77</v>
      </c>
      <c r="AB24" s="27" t="s">
        <v>143</v>
      </c>
    </row>
    <row r="25" spans="1:28" x14ac:dyDescent="0.3">
      <c r="A25" s="1" t="s">
        <v>135</v>
      </c>
      <c r="B25" s="1" t="s">
        <v>68</v>
      </c>
      <c r="C25" s="54" t="s">
        <v>39</v>
      </c>
      <c r="D25" s="1"/>
      <c r="E25" s="54">
        <v>240</v>
      </c>
      <c r="F25" s="54"/>
      <c r="G25" s="54"/>
      <c r="H25" s="54"/>
      <c r="I25" s="54"/>
      <c r="J25" s="54"/>
      <c r="K25" s="54"/>
      <c r="L25" s="54"/>
      <c r="M25" s="54"/>
      <c r="N25" s="5"/>
      <c r="O25" s="54"/>
      <c r="P25" s="54"/>
      <c r="Q25" s="54"/>
      <c r="R25" s="54"/>
      <c r="S25" s="54"/>
      <c r="T25" s="54">
        <v>29</v>
      </c>
      <c r="U25" s="38" t="str">
        <f>_xlfn.IFNA("",((T25+Q25+N25-R25)+(O25*2))/E25)</f>
        <v/>
      </c>
      <c r="V25" s="22">
        <v>36</v>
      </c>
      <c r="W25" s="22" t="s">
        <v>76</v>
      </c>
      <c r="X25" s="22" t="s">
        <v>75</v>
      </c>
      <c r="Y25" s="62">
        <v>400</v>
      </c>
      <c r="Z25" s="39"/>
      <c r="AA25" s="1" t="s">
        <v>77</v>
      </c>
      <c r="AB25" s="27" t="s">
        <v>143</v>
      </c>
    </row>
    <row r="26" spans="1:28" x14ac:dyDescent="0.3">
      <c r="A26" s="46" t="s">
        <v>135</v>
      </c>
      <c r="B26" s="46" t="s">
        <v>68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1</v>
      </c>
      <c r="G26" s="42">
        <f t="shared" si="4"/>
        <v>0</v>
      </c>
      <c r="H26" s="42">
        <f t="shared" si="4"/>
        <v>0</v>
      </c>
      <c r="I26" s="42">
        <f t="shared" si="4"/>
        <v>0</v>
      </c>
      <c r="J26" s="42">
        <f t="shared" si="4"/>
        <v>0</v>
      </c>
      <c r="K26" s="42">
        <f t="shared" si="4"/>
        <v>0</v>
      </c>
      <c r="L26" s="42">
        <f t="shared" si="4"/>
        <v>0</v>
      </c>
      <c r="M26" s="42">
        <f t="shared" si="4"/>
        <v>0</v>
      </c>
      <c r="N26" s="42">
        <f t="shared" si="4"/>
        <v>0</v>
      </c>
      <c r="O26" s="42">
        <f t="shared" si="4"/>
        <v>0</v>
      </c>
      <c r="P26" s="42">
        <f t="shared" si="4"/>
        <v>0</v>
      </c>
      <c r="Q26" s="42">
        <f t="shared" si="4"/>
        <v>0</v>
      </c>
      <c r="R26" s="42">
        <f t="shared" si="4"/>
        <v>0</v>
      </c>
      <c r="S26" s="42">
        <f t="shared" si="4"/>
        <v>0</v>
      </c>
      <c r="T26" s="42">
        <f t="shared" si="4"/>
        <v>99</v>
      </c>
      <c r="U26" s="43">
        <f>((T26+Q26+N26-R26)+(O26*2))/E26</f>
        <v>0.41249999999999998</v>
      </c>
      <c r="V26" s="44">
        <v>36</v>
      </c>
      <c r="W26" s="44" t="s">
        <v>76</v>
      </c>
      <c r="X26" s="44" t="s">
        <v>75</v>
      </c>
      <c r="Y26" s="63">
        <v>400</v>
      </c>
      <c r="Z26" s="45"/>
      <c r="AA26" s="46" t="s">
        <v>77</v>
      </c>
      <c r="AB26" s="72" t="s">
        <v>143</v>
      </c>
    </row>
    <row r="27" spans="1:28" x14ac:dyDescent="0.3">
      <c r="A27" s="1"/>
      <c r="B27" s="1"/>
      <c r="C27" s="1"/>
      <c r="D27" s="1"/>
      <c r="F27" s="47" t="s">
        <v>41</v>
      </c>
      <c r="G27" s="61" t="e">
        <f>F26/G26</f>
        <v>#DIV/0!</v>
      </c>
      <c r="H27" s="47"/>
      <c r="I27" s="27"/>
      <c r="J27" s="47" t="s">
        <v>42</v>
      </c>
      <c r="K27" s="61" t="e">
        <f>J26/K26</f>
        <v>#DIV/0!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136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9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135</v>
      </c>
      <c r="C35" s="26" t="s">
        <v>299</v>
      </c>
      <c r="D35" s="36">
        <v>23</v>
      </c>
      <c r="E35" s="84"/>
      <c r="F35" s="84"/>
      <c r="G35" s="84"/>
      <c r="H35" s="84"/>
      <c r="I35" s="84"/>
      <c r="J35" s="84"/>
      <c r="K35" s="84"/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>
        <f>(H35*3)+((F35-H35)*2)+J35</f>
        <v>0</v>
      </c>
      <c r="U35" s="38" t="str">
        <f>IFERROR(((T35+Q35+N35-R35)+(O35*2))/E35,"")</f>
        <v/>
      </c>
      <c r="V35" s="22">
        <v>36</v>
      </c>
      <c r="W35" s="22" t="s">
        <v>74</v>
      </c>
      <c r="X35" s="22" t="s">
        <v>81</v>
      </c>
      <c r="Y35" s="62">
        <v>400</v>
      </c>
      <c r="Z35" s="39"/>
      <c r="AA35" s="1" t="s">
        <v>456</v>
      </c>
      <c r="AB35" s="27" t="s">
        <v>139</v>
      </c>
    </row>
    <row r="36" spans="1:28" x14ac:dyDescent="0.3">
      <c r="A36" s="1" t="s">
        <v>68</v>
      </c>
      <c r="B36" s="1" t="s">
        <v>135</v>
      </c>
      <c r="C36" s="26" t="s">
        <v>300</v>
      </c>
      <c r="D36" s="36">
        <v>11</v>
      </c>
      <c r="E36" s="84"/>
      <c r="F36" s="84"/>
      <c r="G36" s="84"/>
      <c r="H36" s="84"/>
      <c r="I36" s="84"/>
      <c r="J36" s="84"/>
      <c r="K36" s="84"/>
      <c r="L36" s="84"/>
      <c r="M36" s="84"/>
      <c r="N36" s="26">
        <f t="shared" ref="N36:N41" si="5">SUM(L36:M36)</f>
        <v>0</v>
      </c>
      <c r="O36" s="88"/>
      <c r="P36" s="88"/>
      <c r="Q36" s="88"/>
      <c r="R36" s="88"/>
      <c r="S36" s="88"/>
      <c r="T36" s="37">
        <f t="shared" ref="T36:T41" si="6">(H36*3)+((F36-H36)*2)+J36</f>
        <v>0</v>
      </c>
      <c r="U36" s="38" t="str">
        <f t="shared" ref="U36:U46" si="7">IFERROR(((T36+Q36+N36-R36)+(O36*2))/E36,"")</f>
        <v/>
      </c>
      <c r="V36" s="22">
        <v>36</v>
      </c>
      <c r="W36" s="22" t="s">
        <v>74</v>
      </c>
      <c r="X36" s="22" t="s">
        <v>81</v>
      </c>
      <c r="Y36" s="62">
        <v>400</v>
      </c>
      <c r="Z36" s="39"/>
      <c r="AA36" s="1" t="s">
        <v>456</v>
      </c>
      <c r="AB36" s="27" t="s">
        <v>139</v>
      </c>
    </row>
    <row r="37" spans="1:28" x14ac:dyDescent="0.3">
      <c r="A37" s="1" t="s">
        <v>68</v>
      </c>
      <c r="B37" s="1" t="s">
        <v>135</v>
      </c>
      <c r="C37" s="26" t="s">
        <v>301</v>
      </c>
      <c r="D37" s="36">
        <v>30</v>
      </c>
      <c r="E37" s="84"/>
      <c r="F37" s="84"/>
      <c r="G37" s="84"/>
      <c r="H37" s="84"/>
      <c r="I37" s="84"/>
      <c r="J37" s="84"/>
      <c r="K37" s="84"/>
      <c r="L37" s="84"/>
      <c r="M37" s="84"/>
      <c r="N37" s="26">
        <f t="shared" si="5"/>
        <v>0</v>
      </c>
      <c r="O37" s="88"/>
      <c r="P37" s="88"/>
      <c r="Q37" s="88"/>
      <c r="R37" s="88"/>
      <c r="S37" s="88"/>
      <c r="T37" s="37">
        <f t="shared" si="6"/>
        <v>0</v>
      </c>
      <c r="U37" s="38" t="str">
        <f t="shared" si="7"/>
        <v/>
      </c>
      <c r="V37" s="22">
        <v>36</v>
      </c>
      <c r="W37" s="22" t="s">
        <v>74</v>
      </c>
      <c r="X37" s="22" t="s">
        <v>81</v>
      </c>
      <c r="Y37" s="62">
        <v>400</v>
      </c>
      <c r="Z37" s="39"/>
      <c r="AA37" s="1" t="s">
        <v>456</v>
      </c>
      <c r="AB37" s="27" t="s">
        <v>139</v>
      </c>
    </row>
    <row r="38" spans="1:28" x14ac:dyDescent="0.3">
      <c r="A38" s="1" t="s">
        <v>68</v>
      </c>
      <c r="B38" s="1" t="s">
        <v>135</v>
      </c>
      <c r="C38" s="26" t="s">
        <v>302</v>
      </c>
      <c r="D38" s="36">
        <v>21</v>
      </c>
      <c r="E38" s="84" t="s">
        <v>386</v>
      </c>
      <c r="F38" s="84"/>
      <c r="G38" s="84"/>
      <c r="H38" s="84"/>
      <c r="I38" s="84"/>
      <c r="J38" s="84"/>
      <c r="K38" s="84"/>
      <c r="L38" s="84"/>
      <c r="M38" s="84"/>
      <c r="N38" s="26">
        <f t="shared" si="5"/>
        <v>0</v>
      </c>
      <c r="O38" s="88"/>
      <c r="P38" s="88"/>
      <c r="Q38" s="88"/>
      <c r="R38" s="88"/>
      <c r="S38" s="88"/>
      <c r="T38" s="37">
        <f t="shared" si="6"/>
        <v>0</v>
      </c>
      <c r="U38" s="38" t="str">
        <f t="shared" si="7"/>
        <v/>
      </c>
      <c r="V38" s="22">
        <v>36</v>
      </c>
      <c r="W38" s="22" t="s">
        <v>74</v>
      </c>
      <c r="X38" s="22" t="s">
        <v>81</v>
      </c>
      <c r="Y38" s="62">
        <v>400</v>
      </c>
      <c r="Z38" s="39"/>
      <c r="AA38" s="1" t="s">
        <v>456</v>
      </c>
      <c r="AB38" s="27" t="s">
        <v>139</v>
      </c>
    </row>
    <row r="39" spans="1:28" x14ac:dyDescent="0.3">
      <c r="A39" s="1" t="s">
        <v>68</v>
      </c>
      <c r="B39" s="1" t="s">
        <v>135</v>
      </c>
      <c r="C39" s="26" t="s">
        <v>303</v>
      </c>
      <c r="D39" s="36">
        <v>12</v>
      </c>
      <c r="E39" s="84"/>
      <c r="F39" s="84"/>
      <c r="G39" s="84"/>
      <c r="H39" s="84"/>
      <c r="I39" s="84"/>
      <c r="J39" s="84"/>
      <c r="K39" s="84"/>
      <c r="L39" s="84"/>
      <c r="M39" s="84"/>
      <c r="N39" s="26">
        <f t="shared" si="5"/>
        <v>0</v>
      </c>
      <c r="O39" s="88"/>
      <c r="P39" s="88"/>
      <c r="Q39" s="88"/>
      <c r="R39" s="88"/>
      <c r="S39" s="88"/>
      <c r="T39" s="37">
        <f t="shared" si="6"/>
        <v>0</v>
      </c>
      <c r="U39" s="38" t="str">
        <f t="shared" si="7"/>
        <v/>
      </c>
      <c r="V39" s="22">
        <v>36</v>
      </c>
      <c r="W39" s="22" t="s">
        <v>74</v>
      </c>
      <c r="X39" s="22" t="s">
        <v>81</v>
      </c>
      <c r="Y39" s="62">
        <v>400</v>
      </c>
      <c r="Z39" s="39"/>
      <c r="AA39" s="1" t="s">
        <v>456</v>
      </c>
      <c r="AB39" s="27" t="s">
        <v>139</v>
      </c>
    </row>
    <row r="40" spans="1:28" x14ac:dyDescent="0.3">
      <c r="A40" s="1" t="s">
        <v>68</v>
      </c>
      <c r="B40" s="1" t="s">
        <v>135</v>
      </c>
      <c r="C40" s="26" t="s">
        <v>304</v>
      </c>
      <c r="D40" s="36">
        <v>31</v>
      </c>
      <c r="E40" s="84"/>
      <c r="F40" s="84"/>
      <c r="G40" s="88" t="s">
        <v>387</v>
      </c>
      <c r="H40" s="84"/>
      <c r="I40" s="84"/>
      <c r="J40" s="26">
        <v>2</v>
      </c>
      <c r="K40" s="26">
        <v>2</v>
      </c>
      <c r="L40" s="84"/>
      <c r="M40" s="37">
        <v>13</v>
      </c>
      <c r="N40" s="26">
        <f t="shared" si="5"/>
        <v>13</v>
      </c>
      <c r="O40" s="88"/>
      <c r="P40" s="88"/>
      <c r="Q40" s="37">
        <v>1</v>
      </c>
      <c r="R40" s="95" t="s">
        <v>388</v>
      </c>
      <c r="S40" s="88"/>
      <c r="T40" s="37">
        <v>26</v>
      </c>
      <c r="U40" s="38" t="str">
        <f t="shared" si="7"/>
        <v/>
      </c>
      <c r="V40" s="22">
        <v>36</v>
      </c>
      <c r="W40" s="22" t="s">
        <v>74</v>
      </c>
      <c r="X40" s="22" t="s">
        <v>81</v>
      </c>
      <c r="Y40" s="62">
        <v>400</v>
      </c>
      <c r="Z40" s="39"/>
      <c r="AA40" s="1" t="s">
        <v>456</v>
      </c>
      <c r="AB40" s="27" t="s">
        <v>139</v>
      </c>
    </row>
    <row r="41" spans="1:28" x14ac:dyDescent="0.3">
      <c r="A41" s="1" t="s">
        <v>68</v>
      </c>
      <c r="B41" s="1" t="s">
        <v>135</v>
      </c>
      <c r="C41" s="26" t="s">
        <v>305</v>
      </c>
      <c r="D41" s="36">
        <v>13</v>
      </c>
      <c r="E41" s="84"/>
      <c r="F41" s="84"/>
      <c r="G41" s="84"/>
      <c r="H41" s="84"/>
      <c r="I41" s="84"/>
      <c r="J41" s="84"/>
      <c r="K41" s="84"/>
      <c r="L41" s="84"/>
      <c r="M41" s="84"/>
      <c r="N41" s="26">
        <f t="shared" si="5"/>
        <v>0</v>
      </c>
      <c r="O41" s="88"/>
      <c r="P41" s="88"/>
      <c r="Q41" s="88"/>
      <c r="R41" s="88"/>
      <c r="S41" s="88"/>
      <c r="T41" s="37">
        <f t="shared" si="6"/>
        <v>0</v>
      </c>
      <c r="U41" s="38" t="str">
        <f t="shared" si="7"/>
        <v/>
      </c>
      <c r="V41" s="22">
        <v>36</v>
      </c>
      <c r="W41" s="22" t="s">
        <v>74</v>
      </c>
      <c r="X41" s="22" t="s">
        <v>81</v>
      </c>
      <c r="Y41" s="62">
        <v>400</v>
      </c>
      <c r="Z41" s="39"/>
      <c r="AA41" s="1" t="s">
        <v>456</v>
      </c>
      <c r="AB41" s="27" t="s">
        <v>139</v>
      </c>
    </row>
    <row r="42" spans="1:28" x14ac:dyDescent="0.3">
      <c r="A42" s="1" t="s">
        <v>68</v>
      </c>
      <c r="B42" s="1" t="s">
        <v>135</v>
      </c>
      <c r="C42" s="26" t="s">
        <v>306</v>
      </c>
      <c r="D42" s="36">
        <v>24</v>
      </c>
      <c r="E42" s="84"/>
      <c r="F42" s="84"/>
      <c r="G42" s="88" t="s">
        <v>387</v>
      </c>
      <c r="H42" s="84"/>
      <c r="I42" s="84"/>
      <c r="J42" s="26">
        <v>2</v>
      </c>
      <c r="K42" s="26">
        <v>2</v>
      </c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37">
        <v>23</v>
      </c>
      <c r="U42" s="38" t="str">
        <f t="shared" si="7"/>
        <v/>
      </c>
      <c r="V42" s="22">
        <v>36</v>
      </c>
      <c r="W42" s="22" t="s">
        <v>74</v>
      </c>
      <c r="X42" s="22" t="s">
        <v>81</v>
      </c>
      <c r="Y42" s="62">
        <v>400</v>
      </c>
      <c r="Z42" s="39"/>
      <c r="AA42" s="1" t="s">
        <v>456</v>
      </c>
      <c r="AB42" s="27" t="s">
        <v>139</v>
      </c>
    </row>
    <row r="43" spans="1:28" x14ac:dyDescent="0.3">
      <c r="A43" s="1" t="s">
        <v>68</v>
      </c>
      <c r="B43" s="1" t="s">
        <v>135</v>
      </c>
      <c r="C43" s="26" t="s">
        <v>307</v>
      </c>
      <c r="D43" s="36">
        <v>15</v>
      </c>
      <c r="E43" s="84"/>
      <c r="F43" s="84"/>
      <c r="G43" s="84"/>
      <c r="H43" s="84"/>
      <c r="I43" s="84"/>
      <c r="J43" s="84"/>
      <c r="K43" s="84"/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37">
        <f>(H43*3)+((F43-H43)*2)+J43</f>
        <v>0</v>
      </c>
      <c r="U43" s="38" t="str">
        <f t="shared" si="7"/>
        <v/>
      </c>
      <c r="V43" s="22">
        <v>36</v>
      </c>
      <c r="W43" s="22" t="s">
        <v>74</v>
      </c>
      <c r="X43" s="22" t="s">
        <v>81</v>
      </c>
      <c r="Y43" s="62">
        <v>400</v>
      </c>
      <c r="Z43" s="39"/>
      <c r="AA43" s="1" t="s">
        <v>456</v>
      </c>
      <c r="AB43" s="27" t="s">
        <v>139</v>
      </c>
    </row>
    <row r="44" spans="1:28" x14ac:dyDescent="0.3">
      <c r="A44" s="1" t="s">
        <v>68</v>
      </c>
      <c r="B44" s="1" t="s">
        <v>135</v>
      </c>
      <c r="C44" s="26" t="s">
        <v>308</v>
      </c>
      <c r="D44" s="36">
        <v>10</v>
      </c>
      <c r="E44" s="84"/>
      <c r="F44" s="84"/>
      <c r="G44" s="84"/>
      <c r="H44" s="84"/>
      <c r="I44" s="84"/>
      <c r="J44" s="84"/>
      <c r="K44" s="84"/>
      <c r="L44" s="84"/>
      <c r="M44" s="84"/>
      <c r="N44" s="26">
        <f>SUM(L44:M44)</f>
        <v>0</v>
      </c>
      <c r="O44" s="37">
        <v>8</v>
      </c>
      <c r="P44" s="88"/>
      <c r="Q44" s="88"/>
      <c r="R44" s="88"/>
      <c r="S44" s="88"/>
      <c r="T44" s="37">
        <f>(H44*3)+((F44-H44)*2)+J44</f>
        <v>0</v>
      </c>
      <c r="U44" s="38" t="str">
        <f t="shared" si="7"/>
        <v/>
      </c>
      <c r="V44" s="22">
        <v>36</v>
      </c>
      <c r="W44" s="22" t="s">
        <v>74</v>
      </c>
      <c r="X44" s="22" t="s">
        <v>81</v>
      </c>
      <c r="Y44" s="62">
        <v>400</v>
      </c>
      <c r="Z44" s="39"/>
      <c r="AA44" s="1" t="s">
        <v>456</v>
      </c>
      <c r="AB44" s="27" t="s">
        <v>139</v>
      </c>
    </row>
    <row r="45" spans="1:28" x14ac:dyDescent="0.3">
      <c r="A45" s="1" t="s">
        <v>68</v>
      </c>
      <c r="B45" s="1" t="s">
        <v>135</v>
      </c>
      <c r="C45" s="26" t="s">
        <v>309</v>
      </c>
      <c r="D45" s="36">
        <v>22</v>
      </c>
      <c r="E45" s="84"/>
      <c r="F45" s="26">
        <v>1</v>
      </c>
      <c r="G45" s="84"/>
      <c r="H45" s="84"/>
      <c r="I45" s="84"/>
      <c r="J45" s="84"/>
      <c r="K45" s="84"/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37">
        <f>(H45*3)+((F45-H45)*2)+J45</f>
        <v>2</v>
      </c>
      <c r="U45" s="38" t="str">
        <f t="shared" si="7"/>
        <v/>
      </c>
      <c r="V45" s="22">
        <v>36</v>
      </c>
      <c r="W45" s="22" t="s">
        <v>74</v>
      </c>
      <c r="X45" s="22" t="s">
        <v>81</v>
      </c>
      <c r="Y45" s="62">
        <v>400</v>
      </c>
      <c r="Z45" s="39"/>
      <c r="AA45" s="1" t="s">
        <v>456</v>
      </c>
      <c r="AB45" s="27" t="s">
        <v>139</v>
      </c>
    </row>
    <row r="46" spans="1:28" x14ac:dyDescent="0.3">
      <c r="A46" s="1" t="s">
        <v>68</v>
      </c>
      <c r="B46" s="1" t="s">
        <v>135</v>
      </c>
      <c r="C46" s="26" t="s">
        <v>310</v>
      </c>
      <c r="D46" s="36">
        <v>20</v>
      </c>
      <c r="E46" s="84"/>
      <c r="F46" s="84"/>
      <c r="G46" s="84"/>
      <c r="H46" s="84"/>
      <c r="I46" s="84"/>
      <c r="J46" s="26">
        <v>2</v>
      </c>
      <c r="K46" s="26">
        <v>2</v>
      </c>
      <c r="L46" s="84" t="s">
        <v>391</v>
      </c>
      <c r="M46" s="84"/>
      <c r="N46" s="26">
        <f>SUM(L46:M46)</f>
        <v>0</v>
      </c>
      <c r="O46" s="88"/>
      <c r="P46" s="88"/>
      <c r="Q46" s="88"/>
      <c r="R46" s="88"/>
      <c r="S46" s="88"/>
      <c r="T46" s="37">
        <v>17</v>
      </c>
      <c r="U46" s="38" t="str">
        <f t="shared" si="7"/>
        <v/>
      </c>
      <c r="V46" s="22">
        <v>36</v>
      </c>
      <c r="W46" s="22" t="s">
        <v>74</v>
      </c>
      <c r="X46" s="22" t="s">
        <v>81</v>
      </c>
      <c r="Y46" s="62">
        <v>400</v>
      </c>
      <c r="Z46" s="39"/>
      <c r="AA46" s="1" t="s">
        <v>456</v>
      </c>
      <c r="AB46" s="27" t="s">
        <v>139</v>
      </c>
    </row>
    <row r="47" spans="1:28" x14ac:dyDescent="0.3">
      <c r="A47" s="1" t="s">
        <v>68</v>
      </c>
      <c r="B47" s="1" t="s">
        <v>135</v>
      </c>
      <c r="C47" s="54" t="s">
        <v>39</v>
      </c>
      <c r="D47" s="1"/>
      <c r="E47" s="54">
        <v>240</v>
      </c>
      <c r="F47" s="41"/>
      <c r="G47" s="41"/>
      <c r="H47" s="41"/>
      <c r="I47" s="41"/>
      <c r="J47" s="41"/>
      <c r="K47" s="41"/>
      <c r="L47" s="41"/>
      <c r="M47" s="41"/>
      <c r="N47" s="26"/>
      <c r="O47" s="41"/>
      <c r="P47" s="41"/>
      <c r="Q47" s="41"/>
      <c r="R47" s="41"/>
      <c r="S47" s="41"/>
      <c r="T47" s="54">
        <v>32</v>
      </c>
      <c r="U47" s="38" t="str">
        <f>_xlfn.IFNA("",((T47+Q47+N47-R47)+(O47*2))/E47)</f>
        <v/>
      </c>
      <c r="V47" s="22">
        <v>36</v>
      </c>
      <c r="W47" s="22" t="s">
        <v>74</v>
      </c>
      <c r="X47" s="22" t="s">
        <v>81</v>
      </c>
      <c r="Y47" s="62"/>
      <c r="Z47" s="39"/>
      <c r="AA47" s="1" t="s">
        <v>456</v>
      </c>
      <c r="AB47" s="27" t="s">
        <v>139</v>
      </c>
    </row>
    <row r="48" spans="1:28" x14ac:dyDescent="0.3">
      <c r="A48" s="46" t="s">
        <v>68</v>
      </c>
      <c r="B48" s="46" t="s">
        <v>135</v>
      </c>
      <c r="C48" s="42" t="s">
        <v>40</v>
      </c>
      <c r="D48" s="46"/>
      <c r="E48" s="42">
        <f t="shared" ref="E48:T48" si="8">SUM(E35:E47)</f>
        <v>240</v>
      </c>
      <c r="F48" s="42">
        <f t="shared" si="8"/>
        <v>1</v>
      </c>
      <c r="G48" s="42">
        <f t="shared" si="8"/>
        <v>0</v>
      </c>
      <c r="H48" s="42">
        <f t="shared" si="8"/>
        <v>0</v>
      </c>
      <c r="I48" s="42">
        <f t="shared" si="8"/>
        <v>0</v>
      </c>
      <c r="J48" s="42">
        <f t="shared" si="8"/>
        <v>6</v>
      </c>
      <c r="K48" s="42">
        <f t="shared" si="8"/>
        <v>6</v>
      </c>
      <c r="L48" s="42">
        <f t="shared" si="8"/>
        <v>0</v>
      </c>
      <c r="M48" s="42">
        <f t="shared" si="8"/>
        <v>13</v>
      </c>
      <c r="N48" s="42">
        <f t="shared" si="8"/>
        <v>13</v>
      </c>
      <c r="O48" s="42">
        <f t="shared" si="8"/>
        <v>8</v>
      </c>
      <c r="P48" s="42">
        <f t="shared" si="8"/>
        <v>0</v>
      </c>
      <c r="Q48" s="42">
        <f t="shared" si="8"/>
        <v>1</v>
      </c>
      <c r="R48" s="42">
        <f t="shared" si="8"/>
        <v>0</v>
      </c>
      <c r="S48" s="42">
        <f t="shared" si="8"/>
        <v>0</v>
      </c>
      <c r="T48" s="42">
        <f t="shared" si="8"/>
        <v>100</v>
      </c>
      <c r="U48" s="43">
        <f>((T48+Q48+N48-R48)+(O48*2))/E48</f>
        <v>0.54166666666666663</v>
      </c>
      <c r="V48" s="44">
        <v>36</v>
      </c>
      <c r="W48" s="44" t="s">
        <v>74</v>
      </c>
      <c r="X48" s="44" t="s">
        <v>81</v>
      </c>
      <c r="Y48" s="63">
        <v>400</v>
      </c>
      <c r="Z48" s="45"/>
      <c r="AA48" s="46" t="s">
        <v>456</v>
      </c>
      <c r="AB48" s="72" t="s">
        <v>139</v>
      </c>
    </row>
    <row r="49" spans="1:28" x14ac:dyDescent="0.3">
      <c r="A49" s="1"/>
      <c r="B49" s="1"/>
      <c r="C49" s="1"/>
      <c r="D49" s="1"/>
      <c r="F49" s="47" t="s">
        <v>41</v>
      </c>
      <c r="G49" s="61" t="e">
        <f>F48/G48</f>
        <v>#DIV/0!</v>
      </c>
      <c r="H49" s="47"/>
      <c r="I49" s="27"/>
      <c r="J49" s="47" t="s">
        <v>42</v>
      </c>
      <c r="K49" s="61">
        <f>J48/K48</f>
        <v>1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pageMargins left="0.25" right="0.25" top="0.75" bottom="0.75" header="0.3" footer="0.3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C3E0-8901-4C02-80D1-9038BC815C9E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392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28875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84</v>
      </c>
      <c r="D4" s="7" t="s">
        <v>5</v>
      </c>
      <c r="E4" s="8"/>
      <c r="F4" s="5"/>
      <c r="G4" s="1"/>
      <c r="J4" s="15" t="s">
        <v>146</v>
      </c>
      <c r="K4" s="16" t="s">
        <v>45</v>
      </c>
      <c r="L4" s="17"/>
      <c r="M4" s="18"/>
      <c r="N4" s="19">
        <v>26</v>
      </c>
      <c r="O4" s="19">
        <v>20</v>
      </c>
      <c r="P4" s="19">
        <v>27</v>
      </c>
      <c r="Q4" s="19">
        <v>35</v>
      </c>
      <c r="R4" s="20"/>
      <c r="S4" s="21">
        <f>SUM(N4:R4)</f>
        <v>108</v>
      </c>
      <c r="T4" s="22">
        <v>38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147</v>
      </c>
      <c r="K5" s="16" t="s">
        <v>145</v>
      </c>
      <c r="L5" s="17"/>
      <c r="M5" s="18"/>
      <c r="N5" s="19">
        <v>19</v>
      </c>
      <c r="O5" s="19">
        <v>36</v>
      </c>
      <c r="P5" s="19">
        <v>28</v>
      </c>
      <c r="Q5" s="19">
        <v>36</v>
      </c>
      <c r="R5" s="20"/>
      <c r="S5" s="21">
        <f>SUM(N5:R5)</f>
        <v>119</v>
      </c>
      <c r="T5" s="22">
        <v>38</v>
      </c>
      <c r="U5" s="1"/>
      <c r="V5" s="1"/>
      <c r="W5" s="1"/>
    </row>
    <row r="6" spans="1:28" x14ac:dyDescent="0.3">
      <c r="C6" s="23">
        <v>558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38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11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144</v>
      </c>
      <c r="B13" s="1" t="s">
        <v>68</v>
      </c>
      <c r="C13" s="26" t="s">
        <v>52</v>
      </c>
      <c r="D13" s="36">
        <v>3</v>
      </c>
      <c r="E13" s="84" t="s">
        <v>368</v>
      </c>
      <c r="F13" s="26"/>
      <c r="G13" s="84"/>
      <c r="H13" s="84"/>
      <c r="I13" s="84"/>
      <c r="J13" s="26"/>
      <c r="K13" s="26"/>
      <c r="L13" s="84"/>
      <c r="M13" s="84"/>
      <c r="N13" s="26"/>
      <c r="O13" s="84"/>
      <c r="P13" s="88"/>
      <c r="Q13" s="84"/>
      <c r="R13" s="84"/>
      <c r="S13" s="84"/>
      <c r="T13" s="26"/>
      <c r="U13" s="38" t="str">
        <f>IFERROR(((T13+Q13+N13-R13)+(O13*2))/E13,"")</f>
        <v/>
      </c>
      <c r="V13" s="22">
        <v>38</v>
      </c>
      <c r="W13" s="22" t="s">
        <v>74</v>
      </c>
      <c r="X13" s="22" t="s">
        <v>75</v>
      </c>
      <c r="Y13" s="62">
        <v>558</v>
      </c>
      <c r="Z13" s="39"/>
      <c r="AA13" s="1" t="s">
        <v>77</v>
      </c>
      <c r="AB13" s="27" t="s">
        <v>148</v>
      </c>
    </row>
    <row r="14" spans="1:28" x14ac:dyDescent="0.3">
      <c r="A14" s="1" t="s">
        <v>144</v>
      </c>
      <c r="B14" s="1" t="s">
        <v>68</v>
      </c>
      <c r="C14" s="26" t="s">
        <v>51</v>
      </c>
      <c r="D14" s="36">
        <v>21</v>
      </c>
      <c r="E14" s="84"/>
      <c r="F14" s="26">
        <v>5</v>
      </c>
      <c r="G14" s="84"/>
      <c r="H14" s="84"/>
      <c r="I14" s="84"/>
      <c r="J14" s="26">
        <v>10</v>
      </c>
      <c r="K14" s="26">
        <v>11</v>
      </c>
      <c r="L14" s="84"/>
      <c r="M14" s="84"/>
      <c r="N14" s="26">
        <f t="shared" ref="N14:N24" si="0">SUM(L14:M14)</f>
        <v>0</v>
      </c>
      <c r="O14" s="84"/>
      <c r="P14" s="88"/>
      <c r="Q14" s="84"/>
      <c r="R14" s="84"/>
      <c r="S14" s="84"/>
      <c r="T14" s="26">
        <f t="shared" ref="T14:T24" si="1">+(F14*2)+J14</f>
        <v>20</v>
      </c>
      <c r="U14" s="38" t="str">
        <f t="shared" ref="U14:U24" si="2">IFERROR(((T14+Q14+N14-R14)+(O14*2))/E14,"")</f>
        <v/>
      </c>
      <c r="V14" s="22">
        <v>38</v>
      </c>
      <c r="W14" s="22" t="s">
        <v>74</v>
      </c>
      <c r="X14" s="22" t="s">
        <v>75</v>
      </c>
      <c r="Y14" s="62">
        <v>558</v>
      </c>
      <c r="Z14" s="39"/>
      <c r="AA14" s="1" t="s">
        <v>77</v>
      </c>
      <c r="AB14" s="27" t="s">
        <v>148</v>
      </c>
    </row>
    <row r="15" spans="1:28" x14ac:dyDescent="0.3">
      <c r="A15" s="1" t="s">
        <v>144</v>
      </c>
      <c r="B15" s="1" t="s">
        <v>68</v>
      </c>
      <c r="C15" s="26" t="s">
        <v>53</v>
      </c>
      <c r="D15" s="36">
        <v>12</v>
      </c>
      <c r="E15" s="84"/>
      <c r="F15" s="26">
        <v>1</v>
      </c>
      <c r="G15" s="84"/>
      <c r="H15" s="84"/>
      <c r="I15" s="84"/>
      <c r="J15" s="26">
        <v>2</v>
      </c>
      <c r="K15" s="26">
        <v>2</v>
      </c>
      <c r="L15" s="84"/>
      <c r="M15" s="84"/>
      <c r="N15" s="26">
        <f t="shared" si="0"/>
        <v>0</v>
      </c>
      <c r="O15" s="84"/>
      <c r="P15" s="88"/>
      <c r="Q15" s="84"/>
      <c r="R15" s="84"/>
      <c r="S15" s="84"/>
      <c r="T15" s="26">
        <f t="shared" si="1"/>
        <v>4</v>
      </c>
      <c r="U15" s="38" t="str">
        <f t="shared" si="2"/>
        <v/>
      </c>
      <c r="V15" s="22">
        <v>38</v>
      </c>
      <c r="W15" s="22" t="s">
        <v>74</v>
      </c>
      <c r="X15" s="22" t="s">
        <v>75</v>
      </c>
      <c r="Y15" s="62">
        <v>558</v>
      </c>
      <c r="Z15" s="39"/>
      <c r="AA15" s="1" t="s">
        <v>77</v>
      </c>
      <c r="AB15" s="27" t="s">
        <v>148</v>
      </c>
    </row>
    <row r="16" spans="1:28" x14ac:dyDescent="0.3">
      <c r="A16" s="1" t="s">
        <v>144</v>
      </c>
      <c r="B16" s="1" t="s">
        <v>68</v>
      </c>
      <c r="C16" s="26" t="s">
        <v>247</v>
      </c>
      <c r="D16" s="36">
        <v>4</v>
      </c>
      <c r="E16" s="84"/>
      <c r="F16" s="26">
        <v>0</v>
      </c>
      <c r="G16" s="84"/>
      <c r="H16" s="84"/>
      <c r="I16" s="84"/>
      <c r="J16" s="26">
        <v>2</v>
      </c>
      <c r="K16" s="26">
        <v>2</v>
      </c>
      <c r="L16" s="84"/>
      <c r="M16" s="84"/>
      <c r="N16" s="26">
        <f t="shared" si="0"/>
        <v>0</v>
      </c>
      <c r="O16" s="84"/>
      <c r="P16" s="88"/>
      <c r="Q16" s="84"/>
      <c r="R16" s="84"/>
      <c r="S16" s="84"/>
      <c r="T16" s="26">
        <f t="shared" si="1"/>
        <v>2</v>
      </c>
      <c r="U16" s="38" t="str">
        <f t="shared" si="2"/>
        <v/>
      </c>
      <c r="V16" s="22">
        <v>38</v>
      </c>
      <c r="W16" s="22" t="s">
        <v>74</v>
      </c>
      <c r="X16" s="22" t="s">
        <v>75</v>
      </c>
      <c r="Y16" s="62">
        <v>558</v>
      </c>
      <c r="Z16" s="39"/>
      <c r="AA16" s="1" t="s">
        <v>77</v>
      </c>
      <c r="AB16" s="27" t="s">
        <v>148</v>
      </c>
    </row>
    <row r="17" spans="1:28" x14ac:dyDescent="0.3">
      <c r="A17" s="1" t="s">
        <v>144</v>
      </c>
      <c r="B17" s="1" t="s">
        <v>68</v>
      </c>
      <c r="C17" s="26" t="s">
        <v>54</v>
      </c>
      <c r="D17" s="36">
        <v>19</v>
      </c>
      <c r="E17" s="84" t="s">
        <v>368</v>
      </c>
      <c r="F17" s="26"/>
      <c r="G17" s="84"/>
      <c r="H17" s="84"/>
      <c r="I17" s="84"/>
      <c r="J17" s="26"/>
      <c r="K17" s="26"/>
      <c r="L17" s="84"/>
      <c r="M17" s="84"/>
      <c r="N17" s="26"/>
      <c r="O17" s="84"/>
      <c r="P17" s="88"/>
      <c r="Q17" s="84"/>
      <c r="R17" s="84"/>
      <c r="S17" s="84"/>
      <c r="T17" s="26"/>
      <c r="U17" s="38" t="str">
        <f t="shared" si="2"/>
        <v/>
      </c>
      <c r="V17" s="22">
        <v>38</v>
      </c>
      <c r="W17" s="22" t="s">
        <v>74</v>
      </c>
      <c r="X17" s="22" t="s">
        <v>75</v>
      </c>
      <c r="Y17" s="62">
        <v>558</v>
      </c>
      <c r="Z17" s="39"/>
      <c r="AA17" s="1" t="s">
        <v>77</v>
      </c>
      <c r="AB17" s="27" t="s">
        <v>148</v>
      </c>
    </row>
    <row r="18" spans="1:28" x14ac:dyDescent="0.3">
      <c r="A18" s="1" t="s">
        <v>144</v>
      </c>
      <c r="B18" s="1" t="s">
        <v>68</v>
      </c>
      <c r="C18" s="26" t="s">
        <v>46</v>
      </c>
      <c r="D18" s="36">
        <v>22</v>
      </c>
      <c r="E18" s="84"/>
      <c r="F18" s="26">
        <v>2</v>
      </c>
      <c r="G18" s="84"/>
      <c r="H18" s="84"/>
      <c r="I18" s="84"/>
      <c r="J18" s="26">
        <v>1</v>
      </c>
      <c r="K18" s="26">
        <v>3</v>
      </c>
      <c r="L18" s="84"/>
      <c r="M18" s="84"/>
      <c r="N18" s="26">
        <f t="shared" si="0"/>
        <v>0</v>
      </c>
      <c r="O18" s="84"/>
      <c r="P18" s="88"/>
      <c r="Q18" s="84"/>
      <c r="R18" s="84"/>
      <c r="S18" s="84"/>
      <c r="T18" s="26">
        <f t="shared" si="1"/>
        <v>5</v>
      </c>
      <c r="U18" s="38" t="str">
        <f t="shared" si="2"/>
        <v/>
      </c>
      <c r="V18" s="22">
        <v>38</v>
      </c>
      <c r="W18" s="22" t="s">
        <v>74</v>
      </c>
      <c r="X18" s="22" t="s">
        <v>75</v>
      </c>
      <c r="Y18" s="62">
        <v>558</v>
      </c>
      <c r="Z18" s="39"/>
      <c r="AA18" s="1" t="s">
        <v>77</v>
      </c>
      <c r="AB18" s="27" t="s">
        <v>148</v>
      </c>
    </row>
    <row r="19" spans="1:28" x14ac:dyDescent="0.3">
      <c r="A19" s="1" t="s">
        <v>144</v>
      </c>
      <c r="B19" s="1" t="s">
        <v>68</v>
      </c>
      <c r="C19" s="26" t="s">
        <v>47</v>
      </c>
      <c r="D19" s="36">
        <v>13</v>
      </c>
      <c r="E19" s="84"/>
      <c r="F19" s="26">
        <v>7</v>
      </c>
      <c r="G19" s="84"/>
      <c r="H19" s="84"/>
      <c r="I19" s="84"/>
      <c r="J19" s="26">
        <v>3</v>
      </c>
      <c r="K19" s="26">
        <v>4</v>
      </c>
      <c r="L19" s="84"/>
      <c r="M19" s="84"/>
      <c r="N19" s="26">
        <f t="shared" si="0"/>
        <v>0</v>
      </c>
      <c r="O19" s="84"/>
      <c r="P19" s="88"/>
      <c r="Q19" s="84"/>
      <c r="R19" s="84"/>
      <c r="S19" s="84"/>
      <c r="T19" s="26">
        <f t="shared" si="1"/>
        <v>17</v>
      </c>
      <c r="U19" s="38" t="str">
        <f t="shared" si="2"/>
        <v/>
      </c>
      <c r="V19" s="22">
        <v>38</v>
      </c>
      <c r="W19" s="22" t="s">
        <v>74</v>
      </c>
      <c r="X19" s="22" t="s">
        <v>75</v>
      </c>
      <c r="Y19" s="62">
        <v>558</v>
      </c>
      <c r="Z19" s="39"/>
      <c r="AA19" s="1" t="s">
        <v>77</v>
      </c>
      <c r="AB19" s="27" t="s">
        <v>148</v>
      </c>
    </row>
    <row r="20" spans="1:28" x14ac:dyDescent="0.3">
      <c r="A20" s="1" t="s">
        <v>144</v>
      </c>
      <c r="B20" s="1" t="s">
        <v>68</v>
      </c>
      <c r="C20" s="26" t="s">
        <v>56</v>
      </c>
      <c r="D20" s="36">
        <v>11</v>
      </c>
      <c r="E20" s="84"/>
      <c r="F20" s="26">
        <v>9</v>
      </c>
      <c r="G20" s="84"/>
      <c r="H20" s="84"/>
      <c r="I20" s="84"/>
      <c r="J20" s="26">
        <v>15</v>
      </c>
      <c r="K20" s="26">
        <v>17</v>
      </c>
      <c r="L20" s="84"/>
      <c r="M20" s="84"/>
      <c r="N20" s="26">
        <f t="shared" si="0"/>
        <v>0</v>
      </c>
      <c r="O20" s="84"/>
      <c r="P20" s="88"/>
      <c r="Q20" s="84"/>
      <c r="R20" s="84"/>
      <c r="S20" s="84"/>
      <c r="T20" s="26">
        <f t="shared" si="1"/>
        <v>33</v>
      </c>
      <c r="U20" s="38" t="str">
        <f t="shared" si="2"/>
        <v/>
      </c>
      <c r="V20" s="22">
        <v>38</v>
      </c>
      <c r="W20" s="22" t="s">
        <v>74</v>
      </c>
      <c r="X20" s="22" t="s">
        <v>75</v>
      </c>
      <c r="Y20" s="62">
        <v>558</v>
      </c>
      <c r="Z20" s="39"/>
      <c r="AA20" s="1" t="s">
        <v>77</v>
      </c>
      <c r="AB20" s="27" t="s">
        <v>148</v>
      </c>
    </row>
    <row r="21" spans="1:28" x14ac:dyDescent="0.3">
      <c r="A21" s="1" t="s">
        <v>144</v>
      </c>
      <c r="B21" s="1" t="s">
        <v>68</v>
      </c>
      <c r="C21" s="26" t="s">
        <v>254</v>
      </c>
      <c r="D21" s="36">
        <v>15</v>
      </c>
      <c r="E21" s="84"/>
      <c r="F21" s="26">
        <v>1</v>
      </c>
      <c r="G21" s="84"/>
      <c r="H21" s="84"/>
      <c r="I21" s="84"/>
      <c r="J21" s="26">
        <v>0</v>
      </c>
      <c r="K21" s="26">
        <v>0</v>
      </c>
      <c r="L21" s="84"/>
      <c r="M21" s="84"/>
      <c r="N21" s="26">
        <f t="shared" si="0"/>
        <v>0</v>
      </c>
      <c r="O21" s="84"/>
      <c r="P21" s="88"/>
      <c r="Q21" s="84"/>
      <c r="R21" s="84"/>
      <c r="S21" s="84"/>
      <c r="T21" s="26">
        <f t="shared" si="1"/>
        <v>2</v>
      </c>
      <c r="U21" s="38" t="str">
        <f t="shared" si="2"/>
        <v/>
      </c>
      <c r="V21" s="22">
        <v>38</v>
      </c>
      <c r="W21" s="22" t="s">
        <v>74</v>
      </c>
      <c r="X21" s="22" t="s">
        <v>75</v>
      </c>
      <c r="Y21" s="62">
        <v>558</v>
      </c>
      <c r="Z21" s="39"/>
      <c r="AA21" s="1" t="s">
        <v>77</v>
      </c>
      <c r="AB21" s="27" t="s">
        <v>148</v>
      </c>
    </row>
    <row r="22" spans="1:28" x14ac:dyDescent="0.3">
      <c r="A22" s="1" t="s">
        <v>144</v>
      </c>
      <c r="B22" s="1" t="s">
        <v>68</v>
      </c>
      <c r="C22" s="26" t="s">
        <v>48</v>
      </c>
      <c r="D22" s="36">
        <v>20</v>
      </c>
      <c r="E22" s="84"/>
      <c r="F22" s="26">
        <v>6</v>
      </c>
      <c r="G22" s="84"/>
      <c r="H22" s="84"/>
      <c r="I22" s="84"/>
      <c r="J22" s="26">
        <v>1</v>
      </c>
      <c r="K22" s="26">
        <v>2</v>
      </c>
      <c r="L22" s="84"/>
      <c r="M22" s="84"/>
      <c r="N22" s="26">
        <f t="shared" si="0"/>
        <v>0</v>
      </c>
      <c r="O22" s="84"/>
      <c r="P22" s="88"/>
      <c r="Q22" s="84"/>
      <c r="R22" s="84"/>
      <c r="S22" s="84"/>
      <c r="T22" s="26">
        <f t="shared" si="1"/>
        <v>13</v>
      </c>
      <c r="U22" s="38" t="str">
        <f t="shared" si="2"/>
        <v/>
      </c>
      <c r="V22" s="22">
        <v>38</v>
      </c>
      <c r="W22" s="22" t="s">
        <v>74</v>
      </c>
      <c r="X22" s="22" t="s">
        <v>75</v>
      </c>
      <c r="Y22" s="62">
        <v>558</v>
      </c>
      <c r="Z22" s="39"/>
      <c r="AA22" s="1" t="s">
        <v>77</v>
      </c>
      <c r="AB22" s="27" t="s">
        <v>148</v>
      </c>
    </row>
    <row r="23" spans="1:28" x14ac:dyDescent="0.3">
      <c r="A23" s="1" t="s">
        <v>144</v>
      </c>
      <c r="B23" s="1" t="s">
        <v>68</v>
      </c>
      <c r="C23" s="26" t="s">
        <v>49</v>
      </c>
      <c r="D23" s="36">
        <v>23</v>
      </c>
      <c r="E23" s="84" t="s">
        <v>311</v>
      </c>
      <c r="F23" s="26"/>
      <c r="G23" s="84"/>
      <c r="H23" s="84"/>
      <c r="I23" s="84"/>
      <c r="J23" s="26"/>
      <c r="K23" s="26"/>
      <c r="L23" s="84"/>
      <c r="M23" s="84"/>
      <c r="N23" s="26"/>
      <c r="O23" s="84"/>
      <c r="P23" s="88"/>
      <c r="Q23" s="84"/>
      <c r="R23" s="84"/>
      <c r="S23" s="84"/>
      <c r="T23" s="26"/>
      <c r="U23" s="38" t="str">
        <f t="shared" si="2"/>
        <v/>
      </c>
      <c r="V23" s="22">
        <v>38</v>
      </c>
      <c r="W23" s="22" t="s">
        <v>74</v>
      </c>
      <c r="X23" s="22" t="s">
        <v>75</v>
      </c>
      <c r="Y23" s="62">
        <v>558</v>
      </c>
      <c r="Z23" s="39"/>
      <c r="AA23" s="1" t="s">
        <v>77</v>
      </c>
      <c r="AB23" s="27" t="s">
        <v>148</v>
      </c>
    </row>
    <row r="24" spans="1:28" x14ac:dyDescent="0.3">
      <c r="A24" s="1" t="s">
        <v>144</v>
      </c>
      <c r="B24" s="1" t="s">
        <v>68</v>
      </c>
      <c r="C24" s="26" t="s">
        <v>50</v>
      </c>
      <c r="D24" s="36">
        <v>33</v>
      </c>
      <c r="E24" s="84"/>
      <c r="F24" s="26">
        <v>5</v>
      </c>
      <c r="G24" s="84"/>
      <c r="H24" s="84"/>
      <c r="I24" s="84"/>
      <c r="J24" s="26">
        <v>2</v>
      </c>
      <c r="K24" s="26">
        <v>4</v>
      </c>
      <c r="L24" s="84"/>
      <c r="M24" s="84"/>
      <c r="N24" s="26">
        <f t="shared" si="0"/>
        <v>0</v>
      </c>
      <c r="O24" s="84"/>
      <c r="P24" s="54">
        <v>6</v>
      </c>
      <c r="Q24" s="84"/>
      <c r="R24" s="84"/>
      <c r="S24" s="84"/>
      <c r="T24" s="26">
        <f t="shared" si="1"/>
        <v>12</v>
      </c>
      <c r="U24" s="38" t="str">
        <f t="shared" si="2"/>
        <v/>
      </c>
      <c r="V24" s="22">
        <v>38</v>
      </c>
      <c r="W24" s="22" t="s">
        <v>74</v>
      </c>
      <c r="X24" s="22" t="s">
        <v>75</v>
      </c>
      <c r="Y24" s="62">
        <v>558</v>
      </c>
      <c r="Z24" s="39"/>
      <c r="AA24" s="1" t="s">
        <v>77</v>
      </c>
      <c r="AB24" s="27" t="s">
        <v>148</v>
      </c>
    </row>
    <row r="25" spans="1:28" x14ac:dyDescent="0.3">
      <c r="A25" s="1" t="s">
        <v>144</v>
      </c>
      <c r="B25" s="1" t="s">
        <v>68</v>
      </c>
      <c r="C25" s="54" t="s">
        <v>39</v>
      </c>
      <c r="D25" s="1"/>
      <c r="E25" s="54">
        <v>240</v>
      </c>
      <c r="F25" s="54"/>
      <c r="G25" s="54"/>
      <c r="H25" s="54"/>
      <c r="I25" s="54"/>
      <c r="J25" s="54"/>
      <c r="K25" s="54"/>
      <c r="L25" s="54"/>
      <c r="M25" s="54"/>
      <c r="N25" s="5"/>
      <c r="O25" s="54"/>
      <c r="P25" s="54">
        <v>23</v>
      </c>
      <c r="Q25" s="41"/>
      <c r="R25" s="41"/>
      <c r="S25" s="41"/>
      <c r="T25" s="26"/>
      <c r="U25" s="38" t="str">
        <f t="shared" ref="U25" si="3">_xlfn.IFNA("",((T25+Q25+N25-R25)+(O25*2))/E25)</f>
        <v/>
      </c>
      <c r="V25" s="22">
        <v>38</v>
      </c>
      <c r="W25" s="22" t="s">
        <v>74</v>
      </c>
      <c r="X25" s="22" t="s">
        <v>75</v>
      </c>
      <c r="Y25" s="62">
        <v>558</v>
      </c>
      <c r="Z25" s="39"/>
      <c r="AA25" s="1" t="s">
        <v>77</v>
      </c>
      <c r="AB25" s="27" t="s">
        <v>148</v>
      </c>
    </row>
    <row r="26" spans="1:28" x14ac:dyDescent="0.3">
      <c r="A26" s="46" t="s">
        <v>144</v>
      </c>
      <c r="B26" s="46" t="s">
        <v>68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36</v>
      </c>
      <c r="G26" s="42">
        <f t="shared" si="4"/>
        <v>0</v>
      </c>
      <c r="H26" s="42">
        <f t="shared" si="4"/>
        <v>0</v>
      </c>
      <c r="I26" s="42">
        <f t="shared" si="4"/>
        <v>0</v>
      </c>
      <c r="J26" s="42">
        <f t="shared" si="4"/>
        <v>36</v>
      </c>
      <c r="K26" s="42">
        <f t="shared" si="4"/>
        <v>45</v>
      </c>
      <c r="L26" s="42">
        <f t="shared" si="4"/>
        <v>0</v>
      </c>
      <c r="M26" s="42">
        <f t="shared" si="4"/>
        <v>0</v>
      </c>
      <c r="N26" s="42">
        <f t="shared" si="4"/>
        <v>0</v>
      </c>
      <c r="O26" s="42">
        <f t="shared" si="4"/>
        <v>0</v>
      </c>
      <c r="P26" s="42">
        <f t="shared" si="4"/>
        <v>29</v>
      </c>
      <c r="Q26" s="42">
        <f t="shared" si="4"/>
        <v>0</v>
      </c>
      <c r="R26" s="42">
        <f t="shared" si="4"/>
        <v>0</v>
      </c>
      <c r="S26" s="42">
        <f t="shared" si="4"/>
        <v>0</v>
      </c>
      <c r="T26" s="42">
        <f t="shared" si="4"/>
        <v>108</v>
      </c>
      <c r="U26" s="43">
        <f>((T26+Q26+N26-R26)+(O26*2))/E26</f>
        <v>0.45</v>
      </c>
      <c r="V26" s="44">
        <v>38</v>
      </c>
      <c r="W26" s="44" t="s">
        <v>74</v>
      </c>
      <c r="X26" s="44" t="s">
        <v>75</v>
      </c>
      <c r="Y26" s="63">
        <v>558</v>
      </c>
      <c r="Z26" s="45"/>
      <c r="AA26" s="46" t="s">
        <v>77</v>
      </c>
      <c r="AB26" s="72" t="s">
        <v>148</v>
      </c>
    </row>
    <row r="27" spans="1:28" x14ac:dyDescent="0.3">
      <c r="A27" s="1"/>
      <c r="B27" s="1"/>
      <c r="C27" s="1"/>
      <c r="D27" s="1"/>
      <c r="F27" s="47" t="s">
        <v>41</v>
      </c>
      <c r="G27" s="61" t="e">
        <f>F26/G26</f>
        <v>#DIV/0!</v>
      </c>
      <c r="H27" s="47"/>
      <c r="I27" s="27"/>
      <c r="J27" s="47" t="s">
        <v>42</v>
      </c>
      <c r="K27" s="61">
        <f>J26/K26</f>
        <v>0.8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9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144</v>
      </c>
      <c r="C35" s="26" t="s">
        <v>312</v>
      </c>
      <c r="D35" s="36">
        <v>42</v>
      </c>
      <c r="E35" s="84" t="s">
        <v>368</v>
      </c>
      <c r="F35" s="26"/>
      <c r="G35" s="84"/>
      <c r="H35" s="84"/>
      <c r="I35" s="84"/>
      <c r="J35" s="26"/>
      <c r="K35" s="26"/>
      <c r="L35" s="84"/>
      <c r="M35" s="84"/>
      <c r="N35" s="26"/>
      <c r="O35" s="84"/>
      <c r="P35" s="88"/>
      <c r="Q35" s="84"/>
      <c r="R35" s="84"/>
      <c r="S35" s="84"/>
      <c r="T35" s="26"/>
      <c r="U35" s="38" t="str">
        <f>IFERROR(((T35+Q35+N35-R35)+(O35*2))/E35,"")</f>
        <v/>
      </c>
      <c r="V35" s="22">
        <v>38</v>
      </c>
      <c r="W35" s="22" t="s">
        <v>76</v>
      </c>
      <c r="X35" s="22" t="s">
        <v>81</v>
      </c>
      <c r="Y35" s="62">
        <v>558</v>
      </c>
      <c r="Z35" s="39"/>
      <c r="AA35" s="1" t="s">
        <v>149</v>
      </c>
      <c r="AB35" s="27" t="s">
        <v>150</v>
      </c>
    </row>
    <row r="36" spans="1:28" x14ac:dyDescent="0.3">
      <c r="A36" s="1" t="s">
        <v>68</v>
      </c>
      <c r="B36" s="1" t="s">
        <v>144</v>
      </c>
      <c r="C36" s="26" t="s">
        <v>313</v>
      </c>
      <c r="D36" s="36">
        <v>30</v>
      </c>
      <c r="E36" s="84"/>
      <c r="F36" s="26">
        <v>8</v>
      </c>
      <c r="G36" s="84"/>
      <c r="H36" s="84"/>
      <c r="I36" s="84"/>
      <c r="J36" s="26">
        <v>3</v>
      </c>
      <c r="K36" s="26">
        <v>4</v>
      </c>
      <c r="L36" s="84"/>
      <c r="M36" s="84"/>
      <c r="N36" s="26">
        <f t="shared" ref="N36:N41" si="5">SUM(L36:M36)</f>
        <v>0</v>
      </c>
      <c r="O36" s="88"/>
      <c r="P36" s="88"/>
      <c r="Q36" s="88"/>
      <c r="R36" s="88"/>
      <c r="S36" s="88"/>
      <c r="T36" s="37">
        <f t="shared" ref="T36:T41" si="6">(H36*3)+((F36-H36)*2)+J36</f>
        <v>19</v>
      </c>
      <c r="U36" s="38" t="str">
        <f t="shared" ref="U36:U46" si="7">IFERROR(((T36+Q36+N36-R36)+(O36*2))/E36,"")</f>
        <v/>
      </c>
      <c r="V36" s="22">
        <v>38</v>
      </c>
      <c r="W36" s="22" t="s">
        <v>76</v>
      </c>
      <c r="X36" s="22" t="s">
        <v>81</v>
      </c>
      <c r="Y36" s="62">
        <v>558</v>
      </c>
      <c r="Z36" s="39"/>
      <c r="AA36" s="1" t="s">
        <v>149</v>
      </c>
      <c r="AB36" s="27" t="s">
        <v>150</v>
      </c>
    </row>
    <row r="37" spans="1:28" x14ac:dyDescent="0.3">
      <c r="A37" s="1" t="s">
        <v>68</v>
      </c>
      <c r="B37" s="1" t="s">
        <v>144</v>
      </c>
      <c r="C37" s="26" t="s">
        <v>314</v>
      </c>
      <c r="D37" s="36">
        <v>50</v>
      </c>
      <c r="E37" s="84"/>
      <c r="F37" s="26">
        <v>9</v>
      </c>
      <c r="G37" s="84"/>
      <c r="H37" s="84"/>
      <c r="I37" s="84"/>
      <c r="J37" s="26">
        <v>5</v>
      </c>
      <c r="K37" s="26">
        <v>9</v>
      </c>
      <c r="L37" s="84"/>
      <c r="M37" s="37">
        <v>13</v>
      </c>
      <c r="N37" s="26">
        <f t="shared" si="5"/>
        <v>13</v>
      </c>
      <c r="O37" s="88"/>
      <c r="P37" s="88"/>
      <c r="Q37" s="88"/>
      <c r="R37" s="88"/>
      <c r="S37" s="88"/>
      <c r="T37" s="37">
        <f t="shared" si="6"/>
        <v>23</v>
      </c>
      <c r="U37" s="38" t="str">
        <f t="shared" si="7"/>
        <v/>
      </c>
      <c r="V37" s="22">
        <v>38</v>
      </c>
      <c r="W37" s="22" t="s">
        <v>76</v>
      </c>
      <c r="X37" s="22" t="s">
        <v>81</v>
      </c>
      <c r="Y37" s="62">
        <v>558</v>
      </c>
      <c r="Z37" s="39"/>
      <c r="AA37" s="1" t="s">
        <v>149</v>
      </c>
      <c r="AB37" s="27" t="s">
        <v>150</v>
      </c>
    </row>
    <row r="38" spans="1:28" x14ac:dyDescent="0.3">
      <c r="A38" s="1" t="s">
        <v>68</v>
      </c>
      <c r="B38" s="1" t="s">
        <v>144</v>
      </c>
      <c r="C38" s="26" t="s">
        <v>315</v>
      </c>
      <c r="D38" s="36">
        <v>12</v>
      </c>
      <c r="E38" s="84"/>
      <c r="F38" s="26">
        <v>5</v>
      </c>
      <c r="G38" s="84"/>
      <c r="H38" s="84"/>
      <c r="I38" s="84"/>
      <c r="J38" s="26">
        <v>1</v>
      </c>
      <c r="K38" s="26">
        <v>3</v>
      </c>
      <c r="L38" s="84"/>
      <c r="M38" s="84"/>
      <c r="N38" s="26">
        <f t="shared" si="5"/>
        <v>0</v>
      </c>
      <c r="O38" s="88"/>
      <c r="P38" s="88"/>
      <c r="Q38" s="88"/>
      <c r="R38" s="88"/>
      <c r="S38" s="88"/>
      <c r="T38" s="37">
        <f t="shared" si="6"/>
        <v>11</v>
      </c>
      <c r="U38" s="38" t="str">
        <f t="shared" si="7"/>
        <v/>
      </c>
      <c r="V38" s="22">
        <v>38</v>
      </c>
      <c r="W38" s="22" t="s">
        <v>76</v>
      </c>
      <c r="X38" s="22" t="s">
        <v>81</v>
      </c>
      <c r="Y38" s="62">
        <v>558</v>
      </c>
      <c r="Z38" s="39"/>
      <c r="AA38" s="1" t="s">
        <v>149</v>
      </c>
      <c r="AB38" s="27" t="s">
        <v>150</v>
      </c>
    </row>
    <row r="39" spans="1:28" x14ac:dyDescent="0.3">
      <c r="A39" s="1" t="s">
        <v>68</v>
      </c>
      <c r="B39" s="1" t="s">
        <v>144</v>
      </c>
      <c r="C39" s="26" t="s">
        <v>316</v>
      </c>
      <c r="D39" s="36">
        <v>14</v>
      </c>
      <c r="E39" s="84" t="s">
        <v>368</v>
      </c>
      <c r="F39" s="26"/>
      <c r="G39" s="84"/>
      <c r="H39" s="84"/>
      <c r="I39" s="84"/>
      <c r="J39" s="26"/>
      <c r="K39" s="26"/>
      <c r="L39" s="84"/>
      <c r="M39" s="84"/>
      <c r="N39" s="26"/>
      <c r="O39" s="88"/>
      <c r="P39" s="88"/>
      <c r="Q39" s="88"/>
      <c r="R39" s="88"/>
      <c r="S39" s="88"/>
      <c r="T39" s="37"/>
      <c r="U39" s="38" t="str">
        <f t="shared" si="7"/>
        <v/>
      </c>
      <c r="V39" s="22">
        <v>38</v>
      </c>
      <c r="W39" s="22" t="s">
        <v>76</v>
      </c>
      <c r="X39" s="22" t="s">
        <v>81</v>
      </c>
      <c r="Y39" s="62">
        <v>558</v>
      </c>
      <c r="Z39" s="39"/>
      <c r="AA39" s="1" t="s">
        <v>149</v>
      </c>
      <c r="AB39" s="27" t="s">
        <v>150</v>
      </c>
    </row>
    <row r="40" spans="1:28" x14ac:dyDescent="0.3">
      <c r="A40" s="1" t="s">
        <v>68</v>
      </c>
      <c r="B40" s="1" t="s">
        <v>144</v>
      </c>
      <c r="C40" s="26" t="s">
        <v>317</v>
      </c>
      <c r="D40" s="36">
        <v>44</v>
      </c>
      <c r="E40" s="84"/>
      <c r="F40" s="26">
        <v>1</v>
      </c>
      <c r="G40" s="84"/>
      <c r="H40" s="84"/>
      <c r="I40" s="84"/>
      <c r="J40" s="26">
        <v>1</v>
      </c>
      <c r="K40" s="26">
        <v>1</v>
      </c>
      <c r="L40" s="84"/>
      <c r="M40" s="84"/>
      <c r="N40" s="26">
        <f t="shared" si="5"/>
        <v>0</v>
      </c>
      <c r="O40" s="88"/>
      <c r="P40" s="88"/>
      <c r="Q40" s="88"/>
      <c r="R40" s="88"/>
      <c r="S40" s="88"/>
      <c r="T40" s="37">
        <f t="shared" si="6"/>
        <v>3</v>
      </c>
      <c r="U40" s="38" t="str">
        <f t="shared" si="7"/>
        <v/>
      </c>
      <c r="V40" s="22">
        <v>38</v>
      </c>
      <c r="W40" s="22" t="s">
        <v>76</v>
      </c>
      <c r="X40" s="22" t="s">
        <v>81</v>
      </c>
      <c r="Y40" s="62">
        <v>558</v>
      </c>
      <c r="Z40" s="39"/>
      <c r="AA40" s="1" t="s">
        <v>149</v>
      </c>
      <c r="AB40" s="27" t="s">
        <v>150</v>
      </c>
    </row>
    <row r="41" spans="1:28" x14ac:dyDescent="0.3">
      <c r="A41" s="1" t="s">
        <v>68</v>
      </c>
      <c r="B41" s="1" t="s">
        <v>144</v>
      </c>
      <c r="C41" s="26" t="s">
        <v>318</v>
      </c>
      <c r="D41" s="36">
        <v>32</v>
      </c>
      <c r="E41" s="84"/>
      <c r="F41" s="26">
        <v>3</v>
      </c>
      <c r="G41" s="84"/>
      <c r="H41" s="84"/>
      <c r="I41" s="84"/>
      <c r="J41" s="26">
        <v>0</v>
      </c>
      <c r="K41" s="26">
        <v>0</v>
      </c>
      <c r="L41" s="84"/>
      <c r="M41" s="84"/>
      <c r="N41" s="26">
        <f t="shared" si="5"/>
        <v>0</v>
      </c>
      <c r="O41" s="88"/>
      <c r="P41" s="88"/>
      <c r="Q41" s="88"/>
      <c r="R41" s="88"/>
      <c r="S41" s="88"/>
      <c r="T41" s="37">
        <f t="shared" si="6"/>
        <v>6</v>
      </c>
      <c r="U41" s="38" t="str">
        <f t="shared" si="7"/>
        <v/>
      </c>
      <c r="V41" s="22">
        <v>38</v>
      </c>
      <c r="W41" s="22" t="s">
        <v>76</v>
      </c>
      <c r="X41" s="22" t="s">
        <v>81</v>
      </c>
      <c r="Y41" s="62">
        <v>558</v>
      </c>
      <c r="Z41" s="39"/>
      <c r="AA41" s="1" t="s">
        <v>149</v>
      </c>
      <c r="AB41" s="27" t="s">
        <v>150</v>
      </c>
    </row>
    <row r="42" spans="1:28" x14ac:dyDescent="0.3">
      <c r="A42" s="1" t="s">
        <v>68</v>
      </c>
      <c r="B42" s="1" t="s">
        <v>144</v>
      </c>
      <c r="C42" s="26" t="s">
        <v>319</v>
      </c>
      <c r="D42" s="36">
        <v>34</v>
      </c>
      <c r="E42" s="84"/>
      <c r="F42" s="26">
        <v>4</v>
      </c>
      <c r="G42" s="84"/>
      <c r="H42" s="84"/>
      <c r="I42" s="84"/>
      <c r="J42" s="26">
        <v>6</v>
      </c>
      <c r="K42" s="26">
        <v>9</v>
      </c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37">
        <f>(H42*3)+((F42-H42)*2)+J42</f>
        <v>14</v>
      </c>
      <c r="U42" s="38" t="str">
        <f t="shared" si="7"/>
        <v/>
      </c>
      <c r="V42" s="22">
        <v>38</v>
      </c>
      <c r="W42" s="22" t="s">
        <v>76</v>
      </c>
      <c r="X42" s="22" t="s">
        <v>81</v>
      </c>
      <c r="Y42" s="62">
        <v>558</v>
      </c>
      <c r="Z42" s="39"/>
      <c r="AA42" s="1" t="s">
        <v>149</v>
      </c>
      <c r="AB42" s="27" t="s">
        <v>150</v>
      </c>
    </row>
    <row r="43" spans="1:28" x14ac:dyDescent="0.3">
      <c r="A43" s="1" t="s">
        <v>68</v>
      </c>
      <c r="B43" s="1" t="s">
        <v>144</v>
      </c>
      <c r="C43" s="26" t="s">
        <v>320</v>
      </c>
      <c r="D43" s="36">
        <v>20</v>
      </c>
      <c r="E43" s="84"/>
      <c r="F43" s="26">
        <v>9</v>
      </c>
      <c r="G43" s="84"/>
      <c r="H43" s="84"/>
      <c r="I43" s="84"/>
      <c r="J43" s="26">
        <v>4</v>
      </c>
      <c r="K43" s="26">
        <v>6</v>
      </c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37">
        <f>(H43*3)+((F43-H43)*2)+J43</f>
        <v>22</v>
      </c>
      <c r="U43" s="38" t="str">
        <f t="shared" si="7"/>
        <v/>
      </c>
      <c r="V43" s="22">
        <v>38</v>
      </c>
      <c r="W43" s="22" t="s">
        <v>76</v>
      </c>
      <c r="X43" s="22" t="s">
        <v>81</v>
      </c>
      <c r="Y43" s="62">
        <v>558</v>
      </c>
      <c r="Z43" s="39"/>
      <c r="AA43" s="1" t="s">
        <v>149</v>
      </c>
      <c r="AB43" s="27" t="s">
        <v>150</v>
      </c>
    </row>
    <row r="44" spans="1:28" x14ac:dyDescent="0.3">
      <c r="A44" s="1" t="s">
        <v>68</v>
      </c>
      <c r="B44" s="1" t="s">
        <v>144</v>
      </c>
      <c r="C44" s="26" t="s">
        <v>321</v>
      </c>
      <c r="D44" s="36">
        <v>40</v>
      </c>
      <c r="E44" s="84"/>
      <c r="F44" s="26">
        <v>5</v>
      </c>
      <c r="G44" s="84"/>
      <c r="H44" s="84"/>
      <c r="I44" s="84"/>
      <c r="J44" s="26">
        <v>0</v>
      </c>
      <c r="K44" s="26">
        <v>0</v>
      </c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37">
        <f>(H44*3)+((F44-H44)*2)+J44</f>
        <v>10</v>
      </c>
      <c r="U44" s="38" t="str">
        <f t="shared" si="7"/>
        <v/>
      </c>
      <c r="V44" s="22">
        <v>38</v>
      </c>
      <c r="W44" s="22" t="s">
        <v>76</v>
      </c>
      <c r="X44" s="22" t="s">
        <v>81</v>
      </c>
      <c r="Y44" s="62">
        <v>558</v>
      </c>
      <c r="Z44" s="39"/>
      <c r="AA44" s="1" t="s">
        <v>149</v>
      </c>
      <c r="AB44" s="27" t="s">
        <v>150</v>
      </c>
    </row>
    <row r="45" spans="1:28" x14ac:dyDescent="0.3">
      <c r="A45" s="1" t="s">
        <v>68</v>
      </c>
      <c r="B45" s="1" t="s">
        <v>144</v>
      </c>
      <c r="C45" s="26" t="s">
        <v>322</v>
      </c>
      <c r="D45" s="36">
        <v>10</v>
      </c>
      <c r="E45" s="84"/>
      <c r="F45" s="26">
        <v>3</v>
      </c>
      <c r="G45" s="84"/>
      <c r="H45" s="84"/>
      <c r="I45" s="84"/>
      <c r="J45" s="26">
        <v>5</v>
      </c>
      <c r="K45" s="26">
        <v>6</v>
      </c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37">
        <f>(H45*3)+((F45-H45)*2)+J45</f>
        <v>11</v>
      </c>
      <c r="U45" s="38" t="str">
        <f t="shared" si="7"/>
        <v/>
      </c>
      <c r="V45" s="22">
        <v>38</v>
      </c>
      <c r="W45" s="22" t="s">
        <v>76</v>
      </c>
      <c r="X45" s="22" t="s">
        <v>81</v>
      </c>
      <c r="Y45" s="62">
        <v>558</v>
      </c>
      <c r="Z45" s="39"/>
      <c r="AA45" s="1" t="s">
        <v>149</v>
      </c>
      <c r="AB45" s="27" t="s">
        <v>150</v>
      </c>
    </row>
    <row r="46" spans="1:28" x14ac:dyDescent="0.3">
      <c r="A46" s="1" t="s">
        <v>68</v>
      </c>
      <c r="B46" s="1" t="s">
        <v>144</v>
      </c>
      <c r="C46" s="26" t="s">
        <v>323</v>
      </c>
      <c r="D46" s="36">
        <v>22</v>
      </c>
      <c r="E46" s="84" t="s">
        <v>450</v>
      </c>
      <c r="F46" s="26"/>
      <c r="G46" s="84"/>
      <c r="H46" s="84"/>
      <c r="I46" s="84"/>
      <c r="J46" s="26"/>
      <c r="K46" s="26"/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37">
        <f>(H46*3)+((F46-H46)*2)+J46</f>
        <v>0</v>
      </c>
      <c r="U46" s="38" t="str">
        <f t="shared" si="7"/>
        <v/>
      </c>
      <c r="V46" s="22">
        <v>38</v>
      </c>
      <c r="W46" s="22" t="s">
        <v>76</v>
      </c>
      <c r="X46" s="22" t="s">
        <v>81</v>
      </c>
      <c r="Y46" s="62">
        <v>558</v>
      </c>
      <c r="Z46" s="39"/>
      <c r="AA46" s="1" t="s">
        <v>149</v>
      </c>
      <c r="AB46" s="27" t="s">
        <v>150</v>
      </c>
    </row>
    <row r="47" spans="1:28" x14ac:dyDescent="0.3">
      <c r="A47" s="1" t="s">
        <v>68</v>
      </c>
      <c r="B47" s="1" t="s">
        <v>144</v>
      </c>
      <c r="C47" s="54" t="s">
        <v>39</v>
      </c>
      <c r="D47" s="1"/>
      <c r="E47" s="54">
        <v>240</v>
      </c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>
        <v>34</v>
      </c>
      <c r="Q47" s="41"/>
      <c r="R47" s="41"/>
      <c r="S47" s="41"/>
      <c r="T47" s="41"/>
      <c r="U47" s="38" t="str">
        <f t="shared" ref="U47" si="8">_xlfn.IFNA("",((T47+Q47+N47-R47)+(O47*2))/E47)</f>
        <v/>
      </c>
      <c r="V47" s="22">
        <v>38</v>
      </c>
      <c r="W47" s="22" t="s">
        <v>76</v>
      </c>
      <c r="X47" s="22" t="s">
        <v>81</v>
      </c>
      <c r="Y47" s="62">
        <v>558</v>
      </c>
      <c r="Z47" s="39"/>
      <c r="AA47" s="1" t="s">
        <v>149</v>
      </c>
      <c r="AB47" s="27" t="s">
        <v>150</v>
      </c>
    </row>
    <row r="48" spans="1:28" x14ac:dyDescent="0.3">
      <c r="A48" s="46"/>
      <c r="B48" s="46" t="s">
        <v>144</v>
      </c>
      <c r="C48" s="42" t="s">
        <v>40</v>
      </c>
      <c r="D48" s="46"/>
      <c r="E48" s="42">
        <f t="shared" ref="E48:T48" si="9">SUM(E35:E47)</f>
        <v>240</v>
      </c>
      <c r="F48" s="42">
        <f t="shared" si="9"/>
        <v>47</v>
      </c>
      <c r="G48" s="42">
        <f t="shared" si="9"/>
        <v>0</v>
      </c>
      <c r="H48" s="42">
        <f t="shared" si="9"/>
        <v>0</v>
      </c>
      <c r="I48" s="42">
        <f t="shared" si="9"/>
        <v>0</v>
      </c>
      <c r="J48" s="42">
        <f t="shared" si="9"/>
        <v>25</v>
      </c>
      <c r="K48" s="42">
        <f t="shared" si="9"/>
        <v>38</v>
      </c>
      <c r="L48" s="42">
        <f t="shared" si="9"/>
        <v>0</v>
      </c>
      <c r="M48" s="42">
        <f t="shared" si="9"/>
        <v>13</v>
      </c>
      <c r="N48" s="42">
        <f t="shared" si="9"/>
        <v>13</v>
      </c>
      <c r="O48" s="42">
        <f t="shared" si="9"/>
        <v>0</v>
      </c>
      <c r="P48" s="42">
        <f t="shared" si="9"/>
        <v>34</v>
      </c>
      <c r="Q48" s="42">
        <f t="shared" si="9"/>
        <v>0</v>
      </c>
      <c r="R48" s="42">
        <f t="shared" si="9"/>
        <v>0</v>
      </c>
      <c r="S48" s="42">
        <f t="shared" si="9"/>
        <v>0</v>
      </c>
      <c r="T48" s="42">
        <f t="shared" si="9"/>
        <v>119</v>
      </c>
      <c r="U48" s="43">
        <f>((T48+Q48+N48-R48)+(O48*2))/E48</f>
        <v>0.55000000000000004</v>
      </c>
      <c r="V48" s="44">
        <v>38</v>
      </c>
      <c r="W48" s="44" t="s">
        <v>76</v>
      </c>
      <c r="X48" s="44" t="s">
        <v>81</v>
      </c>
      <c r="Y48" s="63">
        <v>558</v>
      </c>
      <c r="Z48" s="45"/>
      <c r="AA48" s="46" t="s">
        <v>149</v>
      </c>
      <c r="AB48" s="72" t="s">
        <v>150</v>
      </c>
    </row>
    <row r="49" spans="1:28" x14ac:dyDescent="0.3">
      <c r="A49" s="1"/>
      <c r="B49" s="1"/>
      <c r="C49" s="1"/>
      <c r="D49" s="1"/>
      <c r="F49" s="47" t="s">
        <v>41</v>
      </c>
      <c r="G49" s="61" t="e">
        <f>F48/G48</f>
        <v>#DIV/0!</v>
      </c>
      <c r="H49" s="47"/>
      <c r="I49" s="27"/>
      <c r="J49" s="47" t="s">
        <v>42</v>
      </c>
      <c r="K49" s="61">
        <f>J48/K48</f>
        <v>0.65789473684210531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FAB5-78D0-43C8-B1BC-08F02396C9BE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365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 t="s">
        <v>366</v>
      </c>
    </row>
    <row r="3" spans="1:28" x14ac:dyDescent="0.3">
      <c r="B3" s="1"/>
      <c r="C3" s="6">
        <v>28881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130</v>
      </c>
      <c r="D4" s="7" t="s">
        <v>5</v>
      </c>
      <c r="E4" s="8"/>
      <c r="F4" s="5"/>
      <c r="G4" s="1"/>
      <c r="J4" s="15" t="s">
        <v>152</v>
      </c>
      <c r="K4" s="16" t="s">
        <v>45</v>
      </c>
      <c r="L4" s="17"/>
      <c r="M4" s="18"/>
      <c r="N4" s="19">
        <v>25</v>
      </c>
      <c r="O4" s="19">
        <v>16</v>
      </c>
      <c r="P4" s="19">
        <v>32</v>
      </c>
      <c r="Q4" s="19">
        <v>19</v>
      </c>
      <c r="R4" s="20"/>
      <c r="S4" s="21">
        <f>SUM(N4:R4)</f>
        <v>92</v>
      </c>
      <c r="T4" s="22">
        <v>45</v>
      </c>
    </row>
    <row r="5" spans="1:28" x14ac:dyDescent="0.3">
      <c r="B5" s="1"/>
      <c r="C5" s="6" t="s">
        <v>151</v>
      </c>
      <c r="D5" s="7" t="s">
        <v>6</v>
      </c>
      <c r="E5" s="1"/>
      <c r="F5" s="1"/>
      <c r="G5" s="1"/>
      <c r="J5" s="15" t="s">
        <v>153</v>
      </c>
      <c r="K5" s="16" t="s">
        <v>106</v>
      </c>
      <c r="L5" s="17"/>
      <c r="M5" s="18"/>
      <c r="N5" s="19">
        <v>24</v>
      </c>
      <c r="O5" s="19">
        <v>31</v>
      </c>
      <c r="P5" s="19">
        <v>26</v>
      </c>
      <c r="Q5" s="19">
        <v>30</v>
      </c>
      <c r="R5" s="20"/>
      <c r="S5" s="21">
        <f>SUM(N5:R5)</f>
        <v>111</v>
      </c>
      <c r="T5" s="22">
        <v>45</v>
      </c>
      <c r="U5" s="1"/>
      <c r="V5" s="1"/>
      <c r="W5" s="1"/>
    </row>
    <row r="6" spans="1:28" x14ac:dyDescent="0.3">
      <c r="C6" s="66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45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12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105</v>
      </c>
      <c r="B13" s="1" t="s">
        <v>68</v>
      </c>
      <c r="C13" s="26" t="s">
        <v>52</v>
      </c>
      <c r="D13" s="36">
        <v>3</v>
      </c>
      <c r="E13" s="84"/>
      <c r="F13" s="26">
        <v>1</v>
      </c>
      <c r="G13" s="84"/>
      <c r="H13" s="84"/>
      <c r="I13" s="84"/>
      <c r="J13" s="84"/>
      <c r="K13" s="84"/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v>2</v>
      </c>
      <c r="U13" s="38" t="str">
        <f>IFERROR(((T13+Q13+N13-R13)+(O13*2))/E13,"")</f>
        <v/>
      </c>
      <c r="V13" s="22">
        <v>45</v>
      </c>
      <c r="W13" s="22" t="s">
        <v>76</v>
      </c>
      <c r="X13" s="22" t="s">
        <v>75</v>
      </c>
      <c r="Y13" s="62" t="s">
        <v>367</v>
      </c>
      <c r="Z13" s="39"/>
      <c r="AA13" s="1" t="s">
        <v>77</v>
      </c>
      <c r="AB13" s="27" t="s">
        <v>154</v>
      </c>
    </row>
    <row r="14" spans="1:28" x14ac:dyDescent="0.3">
      <c r="A14" s="1" t="s">
        <v>105</v>
      </c>
      <c r="B14" s="1" t="s">
        <v>68</v>
      </c>
      <c r="C14" s="26" t="s">
        <v>51</v>
      </c>
      <c r="D14" s="36">
        <v>21</v>
      </c>
      <c r="E14" s="84"/>
      <c r="F14" s="84"/>
      <c r="G14" s="84"/>
      <c r="H14" s="84"/>
      <c r="I14" s="84"/>
      <c r="J14" s="84"/>
      <c r="K14" s="84"/>
      <c r="L14" s="84"/>
      <c r="M14" s="84"/>
      <c r="N14" s="26">
        <f t="shared" ref="N14:N19" si="0">SUM(L14:M14)</f>
        <v>0</v>
      </c>
      <c r="O14" s="88"/>
      <c r="P14" s="88"/>
      <c r="Q14" s="88"/>
      <c r="R14" s="88"/>
      <c r="S14" s="88"/>
      <c r="T14" s="26">
        <v>23</v>
      </c>
      <c r="U14" s="38" t="str">
        <f t="shared" ref="U14:U24" si="1">IFERROR(((T14+Q14+N14-R14)+(O14*2))/E14,"")</f>
        <v/>
      </c>
      <c r="V14" s="22">
        <v>45</v>
      </c>
      <c r="W14" s="22" t="s">
        <v>76</v>
      </c>
      <c r="X14" s="22" t="s">
        <v>75</v>
      </c>
      <c r="Y14" s="62" t="s">
        <v>367</v>
      </c>
      <c r="Z14" s="39"/>
      <c r="AA14" s="1" t="s">
        <v>77</v>
      </c>
      <c r="AB14" s="27" t="s">
        <v>154</v>
      </c>
    </row>
    <row r="15" spans="1:28" x14ac:dyDescent="0.3">
      <c r="A15" s="1" t="s">
        <v>105</v>
      </c>
      <c r="B15" s="1" t="s">
        <v>68</v>
      </c>
      <c r="C15" s="26" t="s">
        <v>247</v>
      </c>
      <c r="D15" s="36">
        <v>4</v>
      </c>
      <c r="E15" s="26">
        <v>5</v>
      </c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26">
        <v>0</v>
      </c>
      <c r="M15" s="26">
        <v>0</v>
      </c>
      <c r="N15" s="26">
        <f t="shared" si="0"/>
        <v>0</v>
      </c>
      <c r="O15" s="37">
        <v>0</v>
      </c>
      <c r="P15" s="37">
        <v>2</v>
      </c>
      <c r="Q15" s="37">
        <v>0</v>
      </c>
      <c r="R15" s="37">
        <v>1</v>
      </c>
      <c r="S15" s="37">
        <v>0</v>
      </c>
      <c r="T15" s="26">
        <v>0</v>
      </c>
      <c r="U15" s="92">
        <f t="shared" si="1"/>
        <v>-0.2</v>
      </c>
      <c r="V15" s="22">
        <v>45</v>
      </c>
      <c r="W15" s="22" t="s">
        <v>76</v>
      </c>
      <c r="X15" s="22" t="s">
        <v>75</v>
      </c>
      <c r="Y15" s="62" t="s">
        <v>367</v>
      </c>
      <c r="Z15" s="39"/>
      <c r="AA15" s="1" t="s">
        <v>77</v>
      </c>
      <c r="AB15" s="27" t="s">
        <v>154</v>
      </c>
    </row>
    <row r="16" spans="1:28" x14ac:dyDescent="0.3">
      <c r="A16" s="1" t="s">
        <v>105</v>
      </c>
      <c r="B16" s="1" t="s">
        <v>68</v>
      </c>
      <c r="C16" s="26" t="s">
        <v>54</v>
      </c>
      <c r="D16" s="36">
        <v>19</v>
      </c>
      <c r="E16" s="84" t="s">
        <v>368</v>
      </c>
      <c r="F16" s="26"/>
      <c r="G16" s="26"/>
      <c r="H16" s="26"/>
      <c r="I16" s="26"/>
      <c r="J16" s="26"/>
      <c r="K16" s="26"/>
      <c r="L16" s="26"/>
      <c r="M16" s="26"/>
      <c r="N16" s="26"/>
      <c r="O16" s="37"/>
      <c r="P16" s="37"/>
      <c r="Q16" s="37"/>
      <c r="R16" s="37"/>
      <c r="S16" s="37"/>
      <c r="T16" s="26"/>
      <c r="U16" s="92"/>
      <c r="V16" s="22" t="s">
        <v>446</v>
      </c>
      <c r="W16" s="22" t="s">
        <v>76</v>
      </c>
      <c r="X16" s="22" t="s">
        <v>75</v>
      </c>
      <c r="Y16" s="62" t="s">
        <v>367</v>
      </c>
      <c r="Z16" s="39"/>
      <c r="AA16" s="1" t="s">
        <v>77</v>
      </c>
      <c r="AB16" s="27" t="s">
        <v>154</v>
      </c>
    </row>
    <row r="17" spans="1:28" x14ac:dyDescent="0.3">
      <c r="A17" s="1" t="s">
        <v>105</v>
      </c>
      <c r="B17" s="1" t="s">
        <v>68</v>
      </c>
      <c r="C17" s="26" t="s">
        <v>46</v>
      </c>
      <c r="D17" s="36">
        <v>22</v>
      </c>
      <c r="E17" s="84"/>
      <c r="F17" s="26">
        <v>1</v>
      </c>
      <c r="G17" s="84"/>
      <c r="H17" s="84"/>
      <c r="I17" s="84"/>
      <c r="J17" s="84"/>
      <c r="K17" s="84"/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v>2</v>
      </c>
      <c r="U17" s="38" t="str">
        <f t="shared" si="1"/>
        <v/>
      </c>
      <c r="V17" s="22">
        <v>45</v>
      </c>
      <c r="W17" s="22" t="s">
        <v>76</v>
      </c>
      <c r="X17" s="22" t="s">
        <v>75</v>
      </c>
      <c r="Y17" s="62" t="s">
        <v>367</v>
      </c>
      <c r="Z17" s="39"/>
      <c r="AA17" s="1" t="s">
        <v>77</v>
      </c>
      <c r="AB17" s="27" t="s">
        <v>154</v>
      </c>
    </row>
    <row r="18" spans="1:28" x14ac:dyDescent="0.3">
      <c r="A18" s="1" t="s">
        <v>105</v>
      </c>
      <c r="B18" s="1" t="s">
        <v>68</v>
      </c>
      <c r="C18" s="26" t="s">
        <v>47</v>
      </c>
      <c r="D18" s="36">
        <v>13</v>
      </c>
      <c r="E18" s="84"/>
      <c r="F18" s="84"/>
      <c r="G18" s="84"/>
      <c r="H18" s="84"/>
      <c r="I18" s="84"/>
      <c r="J18" s="84"/>
      <c r="K18" s="84"/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v>18</v>
      </c>
      <c r="U18" s="38" t="str">
        <f t="shared" si="1"/>
        <v/>
      </c>
      <c r="V18" s="22">
        <v>45</v>
      </c>
      <c r="W18" s="22" t="s">
        <v>76</v>
      </c>
      <c r="X18" s="22" t="s">
        <v>75</v>
      </c>
      <c r="Y18" s="62" t="s">
        <v>367</v>
      </c>
      <c r="Z18" s="39"/>
      <c r="AA18" s="1" t="s">
        <v>77</v>
      </c>
      <c r="AB18" s="27" t="s">
        <v>154</v>
      </c>
    </row>
    <row r="19" spans="1:28" x14ac:dyDescent="0.3">
      <c r="A19" s="1" t="s">
        <v>105</v>
      </c>
      <c r="B19" s="1" t="s">
        <v>68</v>
      </c>
      <c r="C19" s="26" t="s">
        <v>56</v>
      </c>
      <c r="D19" s="36">
        <v>11</v>
      </c>
      <c r="E19" s="84"/>
      <c r="F19" s="84"/>
      <c r="G19" s="84"/>
      <c r="H19" s="84"/>
      <c r="I19" s="84"/>
      <c r="J19" s="84"/>
      <c r="K19" s="84"/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26">
        <v>19</v>
      </c>
      <c r="U19" s="38" t="str">
        <f t="shared" si="1"/>
        <v/>
      </c>
      <c r="V19" s="22">
        <v>45</v>
      </c>
      <c r="W19" s="22" t="s">
        <v>76</v>
      </c>
      <c r="X19" s="22" t="s">
        <v>75</v>
      </c>
      <c r="Y19" s="62" t="s">
        <v>367</v>
      </c>
      <c r="Z19" s="39"/>
      <c r="AA19" s="1" t="s">
        <v>77</v>
      </c>
      <c r="AB19" s="27" t="s">
        <v>154</v>
      </c>
    </row>
    <row r="20" spans="1:28" x14ac:dyDescent="0.3">
      <c r="A20" s="1" t="s">
        <v>105</v>
      </c>
      <c r="B20" s="1" t="s">
        <v>68</v>
      </c>
      <c r="C20" s="26" t="s">
        <v>254</v>
      </c>
      <c r="D20" s="36">
        <v>15</v>
      </c>
      <c r="E20" s="84"/>
      <c r="F20" s="84"/>
      <c r="G20" s="84"/>
      <c r="H20" s="84"/>
      <c r="I20" s="84"/>
      <c r="J20" s="84"/>
      <c r="K20" s="84"/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v>3</v>
      </c>
      <c r="U20" s="38" t="str">
        <f t="shared" si="1"/>
        <v/>
      </c>
      <c r="V20" s="22">
        <v>45</v>
      </c>
      <c r="W20" s="22" t="s">
        <v>76</v>
      </c>
      <c r="X20" s="22" t="s">
        <v>75</v>
      </c>
      <c r="Y20" s="62" t="s">
        <v>367</v>
      </c>
      <c r="Z20" s="39"/>
      <c r="AA20" s="1" t="s">
        <v>77</v>
      </c>
      <c r="AB20" s="27" t="s">
        <v>154</v>
      </c>
    </row>
    <row r="21" spans="1:28" x14ac:dyDescent="0.3">
      <c r="A21" s="1" t="s">
        <v>105</v>
      </c>
      <c r="B21" s="1" t="s">
        <v>68</v>
      </c>
      <c r="C21" s="26" t="s">
        <v>48</v>
      </c>
      <c r="D21" s="36">
        <v>20</v>
      </c>
      <c r="E21" s="84"/>
      <c r="F21" s="84"/>
      <c r="G21" s="84"/>
      <c r="H21" s="84"/>
      <c r="I21" s="84"/>
      <c r="J21" s="84"/>
      <c r="K21" s="84"/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v>7</v>
      </c>
      <c r="U21" s="38" t="str">
        <f t="shared" si="1"/>
        <v/>
      </c>
      <c r="V21" s="22">
        <v>45</v>
      </c>
      <c r="W21" s="22" t="s">
        <v>76</v>
      </c>
      <c r="X21" s="22" t="s">
        <v>75</v>
      </c>
      <c r="Y21" s="62" t="s">
        <v>367</v>
      </c>
      <c r="Z21" s="39"/>
      <c r="AA21" s="1" t="s">
        <v>77</v>
      </c>
      <c r="AB21" s="27" t="s">
        <v>154</v>
      </c>
    </row>
    <row r="22" spans="1:28" x14ac:dyDescent="0.3">
      <c r="A22" s="1" t="s">
        <v>105</v>
      </c>
      <c r="B22" s="1" t="s">
        <v>68</v>
      </c>
      <c r="C22" s="26" t="s">
        <v>49</v>
      </c>
      <c r="D22" s="36">
        <v>23</v>
      </c>
      <c r="E22" s="84" t="s">
        <v>386</v>
      </c>
      <c r="F22" s="84"/>
      <c r="G22" s="84"/>
      <c r="H22" s="84"/>
      <c r="I22" s="84"/>
      <c r="J22" s="84"/>
      <c r="K22" s="84"/>
      <c r="L22" s="84"/>
      <c r="M22" s="84"/>
      <c r="N22" s="26">
        <f>SUM(L22:M22)</f>
        <v>0</v>
      </c>
      <c r="O22" s="88"/>
      <c r="P22" s="88"/>
      <c r="Q22" s="88"/>
      <c r="R22" s="88"/>
      <c r="S22" s="88"/>
      <c r="T22" s="26">
        <v>0</v>
      </c>
      <c r="U22" s="38" t="str">
        <f t="shared" si="1"/>
        <v/>
      </c>
      <c r="V22" s="22">
        <v>45</v>
      </c>
      <c r="W22" s="22" t="s">
        <v>76</v>
      </c>
      <c r="X22" s="22" t="s">
        <v>75</v>
      </c>
      <c r="Y22" s="62" t="s">
        <v>367</v>
      </c>
      <c r="Z22" s="39"/>
      <c r="AA22" s="1" t="s">
        <v>77</v>
      </c>
      <c r="AB22" s="27" t="s">
        <v>154</v>
      </c>
    </row>
    <row r="23" spans="1:28" x14ac:dyDescent="0.3">
      <c r="A23" s="1" t="s">
        <v>105</v>
      </c>
      <c r="B23" s="1" t="s">
        <v>68</v>
      </c>
      <c r="C23" s="26" t="s">
        <v>50</v>
      </c>
      <c r="D23" s="36">
        <v>33</v>
      </c>
      <c r="E23" s="84"/>
      <c r="F23" s="84"/>
      <c r="G23" s="84"/>
      <c r="H23" s="84"/>
      <c r="I23" s="84"/>
      <c r="J23" s="84"/>
      <c r="K23" s="84"/>
      <c r="L23" s="84"/>
      <c r="M23" s="84"/>
      <c r="N23" s="26">
        <f>SUM(L23:M23)</f>
        <v>0</v>
      </c>
      <c r="O23" s="88"/>
      <c r="P23" s="54">
        <v>6</v>
      </c>
      <c r="Q23" s="88"/>
      <c r="R23" s="88"/>
      <c r="S23" s="88"/>
      <c r="T23" s="26">
        <v>16</v>
      </c>
      <c r="U23" s="38" t="str">
        <f t="shared" si="1"/>
        <v/>
      </c>
      <c r="V23" s="22">
        <v>45</v>
      </c>
      <c r="W23" s="22" t="s">
        <v>76</v>
      </c>
      <c r="X23" s="22" t="s">
        <v>75</v>
      </c>
      <c r="Y23" s="62" t="s">
        <v>367</v>
      </c>
      <c r="Z23" s="39"/>
      <c r="AA23" s="1" t="s">
        <v>77</v>
      </c>
      <c r="AB23" s="27" t="s">
        <v>154</v>
      </c>
    </row>
    <row r="24" spans="1:28" x14ac:dyDescent="0.3">
      <c r="A24" s="1" t="s">
        <v>105</v>
      </c>
      <c r="B24" s="1" t="s">
        <v>68</v>
      </c>
      <c r="C24" s="26" t="s">
        <v>325</v>
      </c>
      <c r="D24" s="82"/>
      <c r="E24" s="26">
        <v>11</v>
      </c>
      <c r="F24" s="26">
        <v>1</v>
      </c>
      <c r="G24" s="26">
        <v>3</v>
      </c>
      <c r="H24" s="26"/>
      <c r="I24" s="26"/>
      <c r="J24" s="26">
        <v>0</v>
      </c>
      <c r="K24" s="26">
        <v>0</v>
      </c>
      <c r="L24" s="26">
        <v>1</v>
      </c>
      <c r="M24" s="26">
        <v>1</v>
      </c>
      <c r="N24" s="26">
        <f>SUM(L24:M24)</f>
        <v>2</v>
      </c>
      <c r="O24" s="37">
        <v>0</v>
      </c>
      <c r="P24" s="37">
        <v>2</v>
      </c>
      <c r="Q24" s="37">
        <v>0</v>
      </c>
      <c r="R24" s="37">
        <v>1</v>
      </c>
      <c r="S24" s="37">
        <v>0</v>
      </c>
      <c r="T24" s="26">
        <v>2</v>
      </c>
      <c r="U24" s="38">
        <f t="shared" si="1"/>
        <v>0.27272727272727271</v>
      </c>
      <c r="V24" s="22">
        <v>45</v>
      </c>
      <c r="W24" s="22" t="s">
        <v>76</v>
      </c>
      <c r="X24" s="22" t="s">
        <v>75</v>
      </c>
      <c r="Y24" s="62" t="s">
        <v>367</v>
      </c>
      <c r="Z24" s="39"/>
      <c r="AA24" s="1" t="s">
        <v>77</v>
      </c>
      <c r="AB24" s="27" t="s">
        <v>154</v>
      </c>
    </row>
    <row r="25" spans="1:28" x14ac:dyDescent="0.3">
      <c r="A25" s="1" t="s">
        <v>105</v>
      </c>
      <c r="B25" s="1" t="s">
        <v>68</v>
      </c>
      <c r="C25" s="54" t="s">
        <v>39</v>
      </c>
      <c r="D25" s="1"/>
      <c r="E25" s="54">
        <v>224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>
        <v>19</v>
      </c>
      <c r="Q25" s="41"/>
      <c r="R25" s="41"/>
      <c r="S25" s="41"/>
      <c r="T25" s="26"/>
      <c r="U25" s="38"/>
      <c r="V25" s="22">
        <v>45</v>
      </c>
      <c r="W25" s="22" t="s">
        <v>76</v>
      </c>
      <c r="X25" s="22" t="s">
        <v>75</v>
      </c>
      <c r="Y25" s="62" t="s">
        <v>367</v>
      </c>
      <c r="Z25" s="39"/>
      <c r="AA25" s="1" t="s">
        <v>77</v>
      </c>
      <c r="AB25" s="27" t="s">
        <v>154</v>
      </c>
    </row>
    <row r="26" spans="1:28" x14ac:dyDescent="0.3">
      <c r="A26" s="46" t="s">
        <v>105</v>
      </c>
      <c r="B26" s="46" t="s">
        <v>68</v>
      </c>
      <c r="C26" s="42" t="s">
        <v>40</v>
      </c>
      <c r="D26" s="46"/>
      <c r="E26" s="42">
        <f t="shared" ref="E26:T26" si="2">SUM(E13:E25)</f>
        <v>240</v>
      </c>
      <c r="F26" s="42">
        <f t="shared" si="2"/>
        <v>3</v>
      </c>
      <c r="G26" s="42">
        <f t="shared" si="2"/>
        <v>3</v>
      </c>
      <c r="H26" s="42">
        <f t="shared" si="2"/>
        <v>0</v>
      </c>
      <c r="I26" s="42">
        <f t="shared" si="2"/>
        <v>0</v>
      </c>
      <c r="J26" s="42">
        <f t="shared" si="2"/>
        <v>0</v>
      </c>
      <c r="K26" s="42">
        <f t="shared" si="2"/>
        <v>0</v>
      </c>
      <c r="L26" s="42">
        <f t="shared" si="2"/>
        <v>1</v>
      </c>
      <c r="M26" s="42">
        <f t="shared" si="2"/>
        <v>1</v>
      </c>
      <c r="N26" s="42">
        <f t="shared" si="2"/>
        <v>2</v>
      </c>
      <c r="O26" s="42">
        <f t="shared" si="2"/>
        <v>0</v>
      </c>
      <c r="P26" s="42">
        <f t="shared" si="2"/>
        <v>29</v>
      </c>
      <c r="Q26" s="42">
        <f t="shared" si="2"/>
        <v>0</v>
      </c>
      <c r="R26" s="42">
        <f t="shared" si="2"/>
        <v>2</v>
      </c>
      <c r="S26" s="42">
        <f t="shared" si="2"/>
        <v>0</v>
      </c>
      <c r="T26" s="42">
        <f t="shared" si="2"/>
        <v>92</v>
      </c>
      <c r="U26" s="43">
        <f>((T26+Q26+N26-R26)+(O26*2))/E26</f>
        <v>0.38333333333333336</v>
      </c>
      <c r="V26" s="44">
        <v>45</v>
      </c>
      <c r="W26" s="44" t="s">
        <v>76</v>
      </c>
      <c r="X26" s="44" t="s">
        <v>75</v>
      </c>
      <c r="Y26" s="63" t="s">
        <v>367</v>
      </c>
      <c r="Z26" s="45"/>
      <c r="AA26" s="46" t="s">
        <v>77</v>
      </c>
      <c r="AB26" s="72" t="s">
        <v>154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1</v>
      </c>
      <c r="H27" s="47"/>
      <c r="I27" s="27"/>
      <c r="J27" s="47" t="s">
        <v>42</v>
      </c>
      <c r="K27" s="61" t="e">
        <f>J26/K26</f>
        <v>#DIV/0!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106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12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105</v>
      </c>
      <c r="C35" s="26" t="s">
        <v>327</v>
      </c>
      <c r="D35" s="36">
        <v>15</v>
      </c>
      <c r="E35" s="84"/>
      <c r="F35" s="84"/>
      <c r="G35" s="84"/>
      <c r="H35" s="84"/>
      <c r="I35" s="84"/>
      <c r="J35" s="84"/>
      <c r="K35" s="84"/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>
        <v>33</v>
      </c>
      <c r="U35" s="38" t="str">
        <f>IFERROR(((T35+Q35+N35-R35)+(O35*2))/E35,"")</f>
        <v/>
      </c>
      <c r="V35" s="22">
        <v>45</v>
      </c>
      <c r="W35" s="22" t="s">
        <v>74</v>
      </c>
      <c r="X35" s="22" t="s">
        <v>81</v>
      </c>
      <c r="Y35" s="62" t="s">
        <v>367</v>
      </c>
      <c r="Z35" s="39"/>
      <c r="AA35" s="1" t="s">
        <v>91</v>
      </c>
      <c r="AB35" s="27" t="s">
        <v>155</v>
      </c>
    </row>
    <row r="36" spans="1:28" x14ac:dyDescent="0.3">
      <c r="A36" s="1" t="s">
        <v>68</v>
      </c>
      <c r="B36" s="1" t="s">
        <v>105</v>
      </c>
      <c r="C36" s="26" t="s">
        <v>453</v>
      </c>
      <c r="D36" s="82"/>
      <c r="E36" s="26">
        <v>3</v>
      </c>
      <c r="F36" s="26">
        <v>0</v>
      </c>
      <c r="G36" s="26">
        <v>0</v>
      </c>
      <c r="H36" s="26"/>
      <c r="I36" s="26"/>
      <c r="J36" s="26">
        <v>0</v>
      </c>
      <c r="K36" s="26">
        <v>0</v>
      </c>
      <c r="L36" s="26">
        <v>0</v>
      </c>
      <c r="M36" s="26">
        <v>0</v>
      </c>
      <c r="N36" s="26">
        <f>SUM(L36:M36)</f>
        <v>0</v>
      </c>
      <c r="O36" s="26">
        <v>0</v>
      </c>
      <c r="P36" s="37">
        <v>3</v>
      </c>
      <c r="Q36" s="26">
        <v>0</v>
      </c>
      <c r="R36" s="26">
        <v>0</v>
      </c>
      <c r="S36" s="26">
        <v>0</v>
      </c>
      <c r="T36" s="26">
        <v>0</v>
      </c>
      <c r="U36" s="38">
        <f>IFERROR(((T36+Q36+N36-R36)+(O36*2))/E36,"")</f>
        <v>0</v>
      </c>
      <c r="V36" s="22">
        <v>45</v>
      </c>
      <c r="W36" s="22" t="s">
        <v>74</v>
      </c>
      <c r="X36" s="22" t="s">
        <v>81</v>
      </c>
      <c r="Y36" s="62" t="s">
        <v>367</v>
      </c>
      <c r="Z36" s="39"/>
      <c r="AA36" s="1" t="s">
        <v>91</v>
      </c>
      <c r="AB36" s="27" t="s">
        <v>155</v>
      </c>
    </row>
    <row r="37" spans="1:28" x14ac:dyDescent="0.3">
      <c r="A37" s="1" t="s">
        <v>68</v>
      </c>
      <c r="B37" s="1" t="s">
        <v>105</v>
      </c>
      <c r="C37" s="26" t="s">
        <v>328</v>
      </c>
      <c r="D37" s="36">
        <v>33</v>
      </c>
      <c r="E37" s="84" t="s">
        <v>368</v>
      </c>
      <c r="F37" s="84"/>
      <c r="G37" s="84"/>
      <c r="H37" s="84"/>
      <c r="I37" s="84"/>
      <c r="J37" s="84"/>
      <c r="K37" s="84"/>
      <c r="L37" s="84"/>
      <c r="M37" s="84"/>
      <c r="N37" s="26"/>
      <c r="O37" s="84"/>
      <c r="P37" s="88"/>
      <c r="Q37" s="84"/>
      <c r="R37" s="84"/>
      <c r="S37" s="84"/>
      <c r="T37" s="26"/>
      <c r="U37" s="38" t="str">
        <f>IFERROR(((T37+Q37+N37-R37)+(O37*2))/E37,"")</f>
        <v/>
      </c>
      <c r="V37" s="22">
        <v>45</v>
      </c>
      <c r="W37" s="22" t="s">
        <v>74</v>
      </c>
      <c r="X37" s="22" t="s">
        <v>81</v>
      </c>
      <c r="Y37" s="62" t="s">
        <v>367</v>
      </c>
      <c r="Z37" s="39"/>
      <c r="AA37" s="1" t="s">
        <v>91</v>
      </c>
      <c r="AB37" s="27" t="s">
        <v>155</v>
      </c>
    </row>
    <row r="38" spans="1:28" x14ac:dyDescent="0.3">
      <c r="A38" s="1" t="s">
        <v>68</v>
      </c>
      <c r="B38" s="1" t="s">
        <v>105</v>
      </c>
      <c r="C38" s="26" t="s">
        <v>329</v>
      </c>
      <c r="D38" s="36">
        <v>32</v>
      </c>
      <c r="E38" s="84"/>
      <c r="F38" s="84"/>
      <c r="G38" s="84"/>
      <c r="H38" s="84"/>
      <c r="I38" s="84"/>
      <c r="J38" s="84"/>
      <c r="K38" s="84"/>
      <c r="L38" s="84"/>
      <c r="M38" s="84"/>
      <c r="N38" s="26">
        <f t="shared" ref="N38:N42" si="3">SUM(L38:M38)</f>
        <v>0</v>
      </c>
      <c r="O38" s="88"/>
      <c r="P38" s="88"/>
      <c r="Q38" s="88"/>
      <c r="R38" s="88"/>
      <c r="S38" s="88"/>
      <c r="T38" s="26">
        <v>7</v>
      </c>
      <c r="U38" s="38" t="str">
        <f t="shared" ref="U38:U46" si="4">IFERROR(((T38+Q38+N38-R38)+(O38*2))/E38,"")</f>
        <v/>
      </c>
      <c r="V38" s="22">
        <v>45</v>
      </c>
      <c r="W38" s="22" t="s">
        <v>74</v>
      </c>
      <c r="X38" s="22" t="s">
        <v>81</v>
      </c>
      <c r="Y38" s="62" t="s">
        <v>367</v>
      </c>
      <c r="Z38" s="39"/>
      <c r="AA38" s="1" t="s">
        <v>91</v>
      </c>
      <c r="AB38" s="27" t="s">
        <v>155</v>
      </c>
    </row>
    <row r="39" spans="1:28" x14ac:dyDescent="0.3">
      <c r="A39" s="1" t="s">
        <v>68</v>
      </c>
      <c r="B39" s="1" t="s">
        <v>105</v>
      </c>
      <c r="C39" s="26" t="s">
        <v>330</v>
      </c>
      <c r="D39" s="36">
        <v>24</v>
      </c>
      <c r="E39" s="84"/>
      <c r="F39" s="84"/>
      <c r="G39" s="84"/>
      <c r="H39" s="84"/>
      <c r="I39" s="84"/>
      <c r="J39" s="84"/>
      <c r="K39" s="84"/>
      <c r="L39" s="84"/>
      <c r="M39" s="84"/>
      <c r="N39" s="26">
        <f t="shared" si="3"/>
        <v>0</v>
      </c>
      <c r="O39" s="88"/>
      <c r="P39" s="88"/>
      <c r="Q39" s="88"/>
      <c r="R39" s="88"/>
      <c r="S39" s="88"/>
      <c r="T39" s="26">
        <v>12</v>
      </c>
      <c r="U39" s="38" t="str">
        <f t="shared" si="4"/>
        <v/>
      </c>
      <c r="V39" s="22">
        <v>45</v>
      </c>
      <c r="W39" s="22" t="s">
        <v>74</v>
      </c>
      <c r="X39" s="22" t="s">
        <v>81</v>
      </c>
      <c r="Y39" s="62" t="s">
        <v>367</v>
      </c>
      <c r="Z39" s="39"/>
      <c r="AA39" s="1" t="s">
        <v>91</v>
      </c>
      <c r="AB39" s="27" t="s">
        <v>155</v>
      </c>
    </row>
    <row r="40" spans="1:28" x14ac:dyDescent="0.3">
      <c r="A40" s="1" t="s">
        <v>68</v>
      </c>
      <c r="B40" s="1" t="s">
        <v>105</v>
      </c>
      <c r="C40" s="26" t="s">
        <v>331</v>
      </c>
      <c r="D40" s="36">
        <v>12</v>
      </c>
      <c r="E40" s="84"/>
      <c r="F40" s="84"/>
      <c r="G40" s="84"/>
      <c r="H40" s="84"/>
      <c r="I40" s="84"/>
      <c r="J40" s="84"/>
      <c r="K40" s="84"/>
      <c r="L40" s="84"/>
      <c r="M40" s="84"/>
      <c r="N40" s="26">
        <f t="shared" si="3"/>
        <v>0</v>
      </c>
      <c r="O40" s="88"/>
      <c r="P40" s="88"/>
      <c r="Q40" s="88"/>
      <c r="R40" s="88"/>
      <c r="S40" s="88"/>
      <c r="T40" s="26">
        <v>1</v>
      </c>
      <c r="U40" s="38" t="str">
        <f t="shared" si="4"/>
        <v/>
      </c>
      <c r="V40" s="22">
        <v>45</v>
      </c>
      <c r="W40" s="22" t="s">
        <v>74</v>
      </c>
      <c r="X40" s="22" t="s">
        <v>81</v>
      </c>
      <c r="Y40" s="62" t="s">
        <v>367</v>
      </c>
      <c r="Z40" s="39"/>
      <c r="AA40" s="1" t="s">
        <v>91</v>
      </c>
      <c r="AB40" s="27" t="s">
        <v>155</v>
      </c>
    </row>
    <row r="41" spans="1:28" x14ac:dyDescent="0.3">
      <c r="A41" s="1" t="s">
        <v>68</v>
      </c>
      <c r="B41" s="1" t="s">
        <v>105</v>
      </c>
      <c r="C41" s="26" t="s">
        <v>332</v>
      </c>
      <c r="D41" s="36">
        <v>42</v>
      </c>
      <c r="E41" s="84"/>
      <c r="F41" s="84"/>
      <c r="G41" s="84"/>
      <c r="H41" s="84"/>
      <c r="I41" s="84"/>
      <c r="J41" s="84"/>
      <c r="K41" s="84"/>
      <c r="L41" s="84"/>
      <c r="M41" s="84"/>
      <c r="N41" s="26">
        <f t="shared" si="3"/>
        <v>0</v>
      </c>
      <c r="O41" s="88"/>
      <c r="P41" s="88"/>
      <c r="Q41" s="88"/>
      <c r="R41" s="88"/>
      <c r="S41" s="88"/>
      <c r="T41" s="26">
        <v>10</v>
      </c>
      <c r="U41" s="38" t="str">
        <f t="shared" si="4"/>
        <v/>
      </c>
      <c r="V41" s="22">
        <v>45</v>
      </c>
      <c r="W41" s="22" t="s">
        <v>74</v>
      </c>
      <c r="X41" s="22" t="s">
        <v>81</v>
      </c>
      <c r="Y41" s="62" t="s">
        <v>367</v>
      </c>
      <c r="Z41" s="39"/>
      <c r="AA41" s="1" t="s">
        <v>91</v>
      </c>
      <c r="AB41" s="27" t="s">
        <v>155</v>
      </c>
    </row>
    <row r="42" spans="1:28" x14ac:dyDescent="0.3">
      <c r="A42" s="1" t="s">
        <v>68</v>
      </c>
      <c r="B42" s="1" t="s">
        <v>105</v>
      </c>
      <c r="C42" s="26" t="s">
        <v>333</v>
      </c>
      <c r="D42" s="36">
        <v>25</v>
      </c>
      <c r="E42" s="84"/>
      <c r="F42" s="84"/>
      <c r="G42" s="84"/>
      <c r="H42" s="84"/>
      <c r="I42" s="84"/>
      <c r="J42" s="84"/>
      <c r="K42" s="84"/>
      <c r="L42" s="84"/>
      <c r="M42" s="84"/>
      <c r="N42" s="26">
        <f t="shared" si="3"/>
        <v>0</v>
      </c>
      <c r="O42" s="88"/>
      <c r="P42" s="88"/>
      <c r="Q42" s="88"/>
      <c r="R42" s="88"/>
      <c r="S42" s="88"/>
      <c r="T42" s="26">
        <v>9</v>
      </c>
      <c r="U42" s="38" t="str">
        <f t="shared" si="4"/>
        <v/>
      </c>
      <c r="V42" s="22">
        <v>45</v>
      </c>
      <c r="W42" s="22" t="s">
        <v>74</v>
      </c>
      <c r="X42" s="22" t="s">
        <v>81</v>
      </c>
      <c r="Y42" s="62" t="s">
        <v>367</v>
      </c>
      <c r="Z42" s="39"/>
      <c r="AA42" s="1" t="s">
        <v>91</v>
      </c>
      <c r="AB42" s="27" t="s">
        <v>155</v>
      </c>
    </row>
    <row r="43" spans="1:28" x14ac:dyDescent="0.3">
      <c r="A43" s="1" t="s">
        <v>68</v>
      </c>
      <c r="B43" s="1" t="s">
        <v>105</v>
      </c>
      <c r="C43" s="26" t="s">
        <v>337</v>
      </c>
      <c r="D43" s="36">
        <v>10</v>
      </c>
      <c r="E43" s="84"/>
      <c r="F43" s="84"/>
      <c r="G43" s="84"/>
      <c r="H43" s="84"/>
      <c r="I43" s="84"/>
      <c r="J43" s="84"/>
      <c r="K43" s="84"/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26">
        <v>5</v>
      </c>
      <c r="U43" s="38" t="str">
        <f t="shared" si="4"/>
        <v/>
      </c>
      <c r="V43" s="22">
        <v>45</v>
      </c>
      <c r="W43" s="22" t="s">
        <v>74</v>
      </c>
      <c r="X43" s="22" t="s">
        <v>81</v>
      </c>
      <c r="Y43" s="62" t="s">
        <v>367</v>
      </c>
      <c r="Z43" s="39"/>
      <c r="AA43" s="1" t="s">
        <v>91</v>
      </c>
      <c r="AB43" s="27" t="s">
        <v>155</v>
      </c>
    </row>
    <row r="44" spans="1:28" x14ac:dyDescent="0.3">
      <c r="A44" s="1" t="s">
        <v>68</v>
      </c>
      <c r="B44" s="1" t="s">
        <v>105</v>
      </c>
      <c r="C44" s="26" t="s">
        <v>334</v>
      </c>
      <c r="D44" s="36">
        <v>55</v>
      </c>
      <c r="E44" s="84"/>
      <c r="F44" s="84"/>
      <c r="G44" s="84"/>
      <c r="H44" s="84"/>
      <c r="I44" s="84"/>
      <c r="J44" s="84"/>
      <c r="K44" s="84"/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26">
        <v>0</v>
      </c>
      <c r="U44" s="38" t="str">
        <f t="shared" si="4"/>
        <v/>
      </c>
      <c r="V44" s="22">
        <v>45</v>
      </c>
      <c r="W44" s="22" t="s">
        <v>74</v>
      </c>
      <c r="X44" s="22" t="s">
        <v>81</v>
      </c>
      <c r="Y44" s="62" t="s">
        <v>367</v>
      </c>
      <c r="Z44" s="39"/>
      <c r="AA44" s="1" t="s">
        <v>91</v>
      </c>
      <c r="AB44" s="27" t="s">
        <v>155</v>
      </c>
    </row>
    <row r="45" spans="1:28" x14ac:dyDescent="0.3">
      <c r="A45" s="1" t="s">
        <v>68</v>
      </c>
      <c r="B45" s="1" t="s">
        <v>105</v>
      </c>
      <c r="C45" s="26" t="s">
        <v>335</v>
      </c>
      <c r="D45" s="36">
        <v>11</v>
      </c>
      <c r="E45" s="84"/>
      <c r="F45" s="84"/>
      <c r="G45" s="84"/>
      <c r="H45" s="84"/>
      <c r="I45" s="84"/>
      <c r="J45" s="84"/>
      <c r="K45" s="84"/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26">
        <v>34</v>
      </c>
      <c r="U45" s="38" t="str">
        <f t="shared" si="4"/>
        <v/>
      </c>
      <c r="V45" s="22">
        <v>45</v>
      </c>
      <c r="W45" s="22" t="s">
        <v>74</v>
      </c>
      <c r="X45" s="22" t="s">
        <v>81</v>
      </c>
      <c r="Y45" s="62" t="s">
        <v>367</v>
      </c>
      <c r="Z45" s="39"/>
      <c r="AA45" s="1" t="s">
        <v>91</v>
      </c>
      <c r="AB45" s="27" t="s">
        <v>155</v>
      </c>
    </row>
    <row r="46" spans="1:28" x14ac:dyDescent="0.3">
      <c r="A46" s="1" t="s">
        <v>68</v>
      </c>
      <c r="B46" s="1" t="s">
        <v>105</v>
      </c>
      <c r="C46" s="26" t="s">
        <v>336</v>
      </c>
      <c r="D46" s="36">
        <v>13</v>
      </c>
      <c r="E46" s="84"/>
      <c r="F46" s="84"/>
      <c r="G46" s="84"/>
      <c r="H46" s="84"/>
      <c r="I46" s="84"/>
      <c r="J46" s="84"/>
      <c r="K46" s="84"/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26">
        <v>0</v>
      </c>
      <c r="U46" s="38" t="str">
        <f t="shared" si="4"/>
        <v/>
      </c>
      <c r="V46" s="22">
        <v>45</v>
      </c>
      <c r="W46" s="22" t="s">
        <v>74</v>
      </c>
      <c r="X46" s="22" t="s">
        <v>81</v>
      </c>
      <c r="Y46" s="62" t="s">
        <v>367</v>
      </c>
      <c r="Z46" s="39"/>
      <c r="AA46" s="1" t="s">
        <v>91</v>
      </c>
      <c r="AB46" s="27" t="s">
        <v>155</v>
      </c>
    </row>
    <row r="47" spans="1:28" x14ac:dyDescent="0.3">
      <c r="A47" s="1" t="s">
        <v>68</v>
      </c>
      <c r="B47" s="1" t="s">
        <v>105</v>
      </c>
      <c r="C47" s="54" t="s">
        <v>39</v>
      </c>
      <c r="D47" s="1"/>
      <c r="E47" s="54">
        <v>237</v>
      </c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>
        <v>19</v>
      </c>
      <c r="Q47" s="41"/>
      <c r="R47" s="41"/>
      <c r="S47" s="41"/>
      <c r="T47" s="41"/>
      <c r="U47" s="38" t="str">
        <f>_xlfn.IFNA("",((T47+Q47+N47-R47)+(O47*2))/E47)</f>
        <v/>
      </c>
      <c r="V47" s="22">
        <v>45</v>
      </c>
      <c r="W47" s="22" t="s">
        <v>74</v>
      </c>
      <c r="X47" s="22" t="s">
        <v>81</v>
      </c>
      <c r="Y47" s="62" t="s">
        <v>367</v>
      </c>
      <c r="Z47" s="39"/>
      <c r="AA47" s="1" t="s">
        <v>91</v>
      </c>
      <c r="AB47" s="27" t="s">
        <v>155</v>
      </c>
    </row>
    <row r="48" spans="1:28" x14ac:dyDescent="0.3">
      <c r="A48" s="46" t="s">
        <v>68</v>
      </c>
      <c r="B48" s="46" t="s">
        <v>105</v>
      </c>
      <c r="C48" s="42" t="s">
        <v>40</v>
      </c>
      <c r="D48" s="46"/>
      <c r="E48" s="42">
        <f t="shared" ref="E48:T48" si="5">SUM(E35:E47)</f>
        <v>240</v>
      </c>
      <c r="F48" s="42">
        <f t="shared" si="5"/>
        <v>0</v>
      </c>
      <c r="G48" s="42">
        <f t="shared" si="5"/>
        <v>0</v>
      </c>
      <c r="H48" s="42">
        <f t="shared" si="5"/>
        <v>0</v>
      </c>
      <c r="I48" s="42">
        <f t="shared" si="5"/>
        <v>0</v>
      </c>
      <c r="J48" s="42">
        <f t="shared" si="5"/>
        <v>0</v>
      </c>
      <c r="K48" s="42">
        <f t="shared" si="5"/>
        <v>0</v>
      </c>
      <c r="L48" s="42">
        <f t="shared" si="5"/>
        <v>0</v>
      </c>
      <c r="M48" s="42">
        <f t="shared" si="5"/>
        <v>0</v>
      </c>
      <c r="N48" s="42">
        <f t="shared" si="5"/>
        <v>0</v>
      </c>
      <c r="O48" s="42">
        <f t="shared" si="5"/>
        <v>0</v>
      </c>
      <c r="P48" s="42">
        <f t="shared" si="5"/>
        <v>22</v>
      </c>
      <c r="Q48" s="42">
        <f t="shared" si="5"/>
        <v>0</v>
      </c>
      <c r="R48" s="42">
        <f t="shared" si="5"/>
        <v>0</v>
      </c>
      <c r="S48" s="42">
        <f t="shared" si="5"/>
        <v>0</v>
      </c>
      <c r="T48" s="42">
        <f t="shared" si="5"/>
        <v>111</v>
      </c>
      <c r="U48" s="43">
        <f>((T48+Q48+N48-R48)+(O48*2))/E48</f>
        <v>0.46250000000000002</v>
      </c>
      <c r="V48" s="44">
        <v>45</v>
      </c>
      <c r="W48" s="44" t="s">
        <v>74</v>
      </c>
      <c r="X48" s="44" t="s">
        <v>81</v>
      </c>
      <c r="Y48" s="63" t="s">
        <v>367</v>
      </c>
      <c r="Z48" s="45"/>
      <c r="AA48" s="46" t="s">
        <v>91</v>
      </c>
      <c r="AB48" s="72" t="s">
        <v>155</v>
      </c>
    </row>
    <row r="49" spans="1:28" x14ac:dyDescent="0.3">
      <c r="A49" s="1"/>
      <c r="B49" s="1"/>
      <c r="C49" s="1"/>
      <c r="D49" s="1"/>
      <c r="F49" s="47" t="s">
        <v>41</v>
      </c>
      <c r="G49" s="61" t="e">
        <f>F48/G48</f>
        <v>#DIV/0!</v>
      </c>
      <c r="H49" s="47"/>
      <c r="I49" s="27"/>
      <c r="J49" s="47" t="s">
        <v>42</v>
      </c>
      <c r="K49" s="61" t="e">
        <f>J48/K48</f>
        <v>#DIV/0!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0"/>
      <c r="Z51" s="39"/>
      <c r="AA51" s="1"/>
      <c r="AB51" s="27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6EB0-3DE1-4256-8E88-FA1298047C3A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393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28882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84</v>
      </c>
      <c r="D4" s="7" t="s">
        <v>5</v>
      </c>
      <c r="E4" s="8"/>
      <c r="F4" s="5"/>
      <c r="G4" s="1"/>
      <c r="J4" s="15" t="s">
        <v>157</v>
      </c>
      <c r="K4" s="16" t="s">
        <v>45</v>
      </c>
      <c r="L4" s="17"/>
      <c r="M4" s="18"/>
      <c r="N4" s="19">
        <v>16</v>
      </c>
      <c r="O4" s="19">
        <v>19</v>
      </c>
      <c r="P4" s="19">
        <v>24</v>
      </c>
      <c r="Q4" s="19">
        <v>21</v>
      </c>
      <c r="R4" s="20"/>
      <c r="S4" s="21">
        <f>SUM(N4:R4)</f>
        <v>80</v>
      </c>
      <c r="T4" s="22">
        <v>47</v>
      </c>
    </row>
    <row r="5" spans="1:28" x14ac:dyDescent="0.3">
      <c r="B5" s="1"/>
      <c r="C5" s="6" t="s">
        <v>156</v>
      </c>
      <c r="D5" s="7" t="s">
        <v>6</v>
      </c>
      <c r="E5" s="1"/>
      <c r="F5" s="1"/>
      <c r="G5" s="1"/>
      <c r="J5" s="15" t="s">
        <v>158</v>
      </c>
      <c r="K5" s="16" t="s">
        <v>145</v>
      </c>
      <c r="L5" s="17"/>
      <c r="M5" s="18"/>
      <c r="N5" s="19">
        <v>20</v>
      </c>
      <c r="O5" s="19">
        <v>30</v>
      </c>
      <c r="P5" s="19">
        <v>20</v>
      </c>
      <c r="Q5" s="19">
        <v>24</v>
      </c>
      <c r="R5" s="20"/>
      <c r="S5" s="21">
        <f>SUM(N5:R5)</f>
        <v>94</v>
      </c>
      <c r="T5" s="22">
        <v>47</v>
      </c>
      <c r="U5" s="1"/>
      <c r="V5" s="1"/>
      <c r="W5" s="1"/>
    </row>
    <row r="6" spans="1:28" x14ac:dyDescent="0.3">
      <c r="C6" s="23">
        <v>3582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47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9.8611111111111108E-2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13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144</v>
      </c>
      <c r="B13" s="1" t="s">
        <v>68</v>
      </c>
      <c r="C13" s="26" t="s">
        <v>52</v>
      </c>
      <c r="D13" s="36">
        <v>3</v>
      </c>
      <c r="E13" s="84" t="s">
        <v>368</v>
      </c>
      <c r="F13" s="26"/>
      <c r="G13" s="84"/>
      <c r="H13" s="84"/>
      <c r="I13" s="84"/>
      <c r="J13" s="26"/>
      <c r="K13" s="26"/>
      <c r="L13" s="84"/>
      <c r="M13" s="84"/>
      <c r="N13" s="26"/>
      <c r="O13" s="84"/>
      <c r="P13" s="88"/>
      <c r="Q13" s="84"/>
      <c r="R13" s="84"/>
      <c r="S13" s="84"/>
      <c r="T13" s="26"/>
      <c r="U13" s="38" t="str">
        <f>IFERROR(((T13+Q13+N13-R13)+(O13*2))/E13,"")</f>
        <v/>
      </c>
      <c r="V13" s="22">
        <v>47</v>
      </c>
      <c r="W13" s="22" t="s">
        <v>76</v>
      </c>
      <c r="X13" s="22" t="s">
        <v>75</v>
      </c>
      <c r="Y13" s="62">
        <v>3582</v>
      </c>
      <c r="Z13" s="39"/>
      <c r="AA13" s="1" t="s">
        <v>77</v>
      </c>
      <c r="AB13" s="27" t="s">
        <v>159</v>
      </c>
    </row>
    <row r="14" spans="1:28" x14ac:dyDescent="0.3">
      <c r="A14" s="1" t="s">
        <v>144</v>
      </c>
      <c r="B14" s="1" t="s">
        <v>68</v>
      </c>
      <c r="C14" s="26" t="s">
        <v>324</v>
      </c>
      <c r="D14" s="36">
        <v>22</v>
      </c>
      <c r="E14" s="84"/>
      <c r="F14" s="26">
        <v>2</v>
      </c>
      <c r="G14" s="84"/>
      <c r="H14" s="84"/>
      <c r="I14" s="84"/>
      <c r="J14" s="26">
        <v>1</v>
      </c>
      <c r="K14" s="26">
        <v>2</v>
      </c>
      <c r="L14" s="84"/>
      <c r="M14" s="84"/>
      <c r="N14" s="26">
        <f>SUM(L14:M14)</f>
        <v>0</v>
      </c>
      <c r="O14" s="84"/>
      <c r="P14" s="88"/>
      <c r="Q14" s="84"/>
      <c r="R14" s="84"/>
      <c r="S14" s="84"/>
      <c r="T14" s="26">
        <f>+(F14*2)+J14</f>
        <v>5</v>
      </c>
      <c r="U14" s="38" t="str">
        <f>IFERROR(((T14+Q14+N14-R14)+(O14*2))/E14,"")</f>
        <v/>
      </c>
      <c r="V14" s="22">
        <v>47</v>
      </c>
      <c r="W14" s="22" t="s">
        <v>76</v>
      </c>
      <c r="X14" s="22" t="s">
        <v>75</v>
      </c>
      <c r="Y14" s="62">
        <v>3582</v>
      </c>
      <c r="Z14" s="39"/>
      <c r="AA14" s="1" t="s">
        <v>77</v>
      </c>
      <c r="AB14" s="27" t="s">
        <v>159</v>
      </c>
    </row>
    <row r="15" spans="1:28" x14ac:dyDescent="0.3">
      <c r="A15" s="1" t="s">
        <v>144</v>
      </c>
      <c r="B15" s="1" t="s">
        <v>68</v>
      </c>
      <c r="C15" s="26" t="s">
        <v>51</v>
      </c>
      <c r="D15" s="36">
        <v>21</v>
      </c>
      <c r="E15" s="84"/>
      <c r="F15" s="26">
        <v>5</v>
      </c>
      <c r="G15" s="84"/>
      <c r="H15" s="84"/>
      <c r="I15" s="84"/>
      <c r="J15" s="26">
        <v>2</v>
      </c>
      <c r="K15" s="26">
        <v>2</v>
      </c>
      <c r="L15" s="84"/>
      <c r="M15" s="84"/>
      <c r="N15" s="26">
        <f t="shared" ref="N15:N23" si="0">SUM(L15:M15)</f>
        <v>0</v>
      </c>
      <c r="O15" s="84"/>
      <c r="P15" s="88"/>
      <c r="Q15" s="84"/>
      <c r="R15" s="84"/>
      <c r="S15" s="84"/>
      <c r="T15" s="26">
        <f t="shared" ref="T15:T23" si="1">+(F15*2)+J15</f>
        <v>12</v>
      </c>
      <c r="U15" s="38" t="str">
        <f t="shared" ref="U15:U23" si="2">IFERROR(((T15+Q15+N15-R15)+(O15*2))/E15,"")</f>
        <v/>
      </c>
      <c r="V15" s="22">
        <v>47</v>
      </c>
      <c r="W15" s="22" t="s">
        <v>76</v>
      </c>
      <c r="X15" s="22" t="s">
        <v>75</v>
      </c>
      <c r="Y15" s="62">
        <v>3582</v>
      </c>
      <c r="Z15" s="39"/>
      <c r="AA15" s="1" t="s">
        <v>77</v>
      </c>
      <c r="AB15" s="27" t="s">
        <v>159</v>
      </c>
    </row>
    <row r="16" spans="1:28" x14ac:dyDescent="0.3">
      <c r="A16" s="1" t="s">
        <v>144</v>
      </c>
      <c r="B16" s="1" t="s">
        <v>68</v>
      </c>
      <c r="C16" s="26" t="s">
        <v>247</v>
      </c>
      <c r="D16" s="36">
        <v>4</v>
      </c>
      <c r="E16" s="84" t="s">
        <v>368</v>
      </c>
      <c r="F16" s="26"/>
      <c r="G16" s="84"/>
      <c r="H16" s="84"/>
      <c r="I16" s="84"/>
      <c r="J16" s="26"/>
      <c r="K16" s="26"/>
      <c r="L16" s="84"/>
      <c r="M16" s="84"/>
      <c r="N16" s="26"/>
      <c r="O16" s="84"/>
      <c r="P16" s="88"/>
      <c r="Q16" s="84"/>
      <c r="R16" s="84"/>
      <c r="S16" s="84"/>
      <c r="T16" s="26"/>
      <c r="U16" s="38" t="str">
        <f t="shared" si="2"/>
        <v/>
      </c>
      <c r="V16" s="22">
        <v>47</v>
      </c>
      <c r="W16" s="22" t="s">
        <v>76</v>
      </c>
      <c r="X16" s="22" t="s">
        <v>75</v>
      </c>
      <c r="Y16" s="62">
        <v>3582</v>
      </c>
      <c r="Z16" s="39"/>
      <c r="AA16" s="1" t="s">
        <v>77</v>
      </c>
      <c r="AB16" s="27" t="s">
        <v>159</v>
      </c>
    </row>
    <row r="17" spans="1:28" x14ac:dyDescent="0.3">
      <c r="A17" s="1" t="s">
        <v>144</v>
      </c>
      <c r="B17" s="1" t="s">
        <v>68</v>
      </c>
      <c r="C17" s="26" t="s">
        <v>47</v>
      </c>
      <c r="D17" s="36">
        <v>13</v>
      </c>
      <c r="E17" s="84"/>
      <c r="F17" s="26">
        <v>6</v>
      </c>
      <c r="G17" s="84"/>
      <c r="H17" s="84"/>
      <c r="I17" s="84"/>
      <c r="J17" s="26">
        <v>2</v>
      </c>
      <c r="K17" s="26">
        <v>4</v>
      </c>
      <c r="L17" s="84"/>
      <c r="M17" s="84"/>
      <c r="N17" s="26">
        <f t="shared" si="0"/>
        <v>0</v>
      </c>
      <c r="O17" s="84"/>
      <c r="P17" s="88"/>
      <c r="Q17" s="84"/>
      <c r="R17" s="84"/>
      <c r="S17" s="84"/>
      <c r="T17" s="26">
        <f t="shared" si="1"/>
        <v>14</v>
      </c>
      <c r="U17" s="38" t="str">
        <f t="shared" si="2"/>
        <v/>
      </c>
      <c r="V17" s="22">
        <v>47</v>
      </c>
      <c r="W17" s="22" t="s">
        <v>76</v>
      </c>
      <c r="X17" s="22" t="s">
        <v>75</v>
      </c>
      <c r="Y17" s="62">
        <v>3582</v>
      </c>
      <c r="Z17" s="39"/>
      <c r="AA17" s="1" t="s">
        <v>77</v>
      </c>
      <c r="AB17" s="27" t="s">
        <v>159</v>
      </c>
    </row>
    <row r="18" spans="1:28" x14ac:dyDescent="0.3">
      <c r="A18" s="1" t="s">
        <v>144</v>
      </c>
      <c r="B18" s="1" t="s">
        <v>68</v>
      </c>
      <c r="C18" s="26" t="s">
        <v>56</v>
      </c>
      <c r="D18" s="36">
        <v>11</v>
      </c>
      <c r="E18" s="84"/>
      <c r="F18" s="26">
        <v>2</v>
      </c>
      <c r="G18" s="84"/>
      <c r="H18" s="84"/>
      <c r="I18" s="84"/>
      <c r="J18" s="26">
        <v>13</v>
      </c>
      <c r="K18" s="26">
        <v>16</v>
      </c>
      <c r="L18" s="84"/>
      <c r="M18" s="84"/>
      <c r="N18" s="26">
        <f t="shared" si="0"/>
        <v>0</v>
      </c>
      <c r="O18" s="84"/>
      <c r="P18" s="88"/>
      <c r="Q18" s="84"/>
      <c r="R18" s="84"/>
      <c r="S18" s="84"/>
      <c r="T18" s="26">
        <f t="shared" si="1"/>
        <v>17</v>
      </c>
      <c r="U18" s="38" t="str">
        <f t="shared" si="2"/>
        <v/>
      </c>
      <c r="V18" s="22">
        <v>47</v>
      </c>
      <c r="W18" s="22" t="s">
        <v>76</v>
      </c>
      <c r="X18" s="22" t="s">
        <v>75</v>
      </c>
      <c r="Y18" s="62">
        <v>3582</v>
      </c>
      <c r="Z18" s="39"/>
      <c r="AA18" s="1" t="s">
        <v>77</v>
      </c>
      <c r="AB18" s="27" t="s">
        <v>159</v>
      </c>
    </row>
    <row r="19" spans="1:28" x14ac:dyDescent="0.3">
      <c r="A19" s="1" t="s">
        <v>144</v>
      </c>
      <c r="B19" s="1" t="s">
        <v>68</v>
      </c>
      <c r="C19" s="26" t="s">
        <v>254</v>
      </c>
      <c r="D19" s="36">
        <v>15</v>
      </c>
      <c r="E19" s="84" t="s">
        <v>368</v>
      </c>
      <c r="F19" s="26"/>
      <c r="G19" s="84"/>
      <c r="H19" s="84"/>
      <c r="I19" s="84"/>
      <c r="J19" s="26"/>
      <c r="K19" s="26"/>
      <c r="L19" s="84"/>
      <c r="M19" s="84"/>
      <c r="N19" s="26"/>
      <c r="O19" s="84"/>
      <c r="P19" s="88"/>
      <c r="Q19" s="84"/>
      <c r="R19" s="84"/>
      <c r="S19" s="84"/>
      <c r="T19" s="26"/>
      <c r="U19" s="38" t="str">
        <f t="shared" si="2"/>
        <v/>
      </c>
      <c r="V19" s="22">
        <v>47</v>
      </c>
      <c r="W19" s="22" t="s">
        <v>76</v>
      </c>
      <c r="X19" s="22" t="s">
        <v>75</v>
      </c>
      <c r="Y19" s="62">
        <v>3582</v>
      </c>
      <c r="Z19" s="39"/>
      <c r="AA19" s="1" t="s">
        <v>77</v>
      </c>
      <c r="AB19" s="27" t="s">
        <v>159</v>
      </c>
    </row>
    <row r="20" spans="1:28" x14ac:dyDescent="0.3">
      <c r="A20" s="1" t="s">
        <v>144</v>
      </c>
      <c r="B20" s="1" t="s">
        <v>68</v>
      </c>
      <c r="C20" s="26" t="s">
        <v>48</v>
      </c>
      <c r="D20" s="36">
        <v>20</v>
      </c>
      <c r="E20" s="84"/>
      <c r="F20" s="26">
        <v>7</v>
      </c>
      <c r="G20" s="84"/>
      <c r="H20" s="84"/>
      <c r="I20" s="84"/>
      <c r="J20" s="26">
        <v>3</v>
      </c>
      <c r="K20" s="26">
        <v>5</v>
      </c>
      <c r="L20" s="84"/>
      <c r="M20" s="84"/>
      <c r="N20" s="26">
        <f t="shared" si="0"/>
        <v>0</v>
      </c>
      <c r="O20" s="84"/>
      <c r="P20" s="88"/>
      <c r="Q20" s="84"/>
      <c r="R20" s="84"/>
      <c r="S20" s="84"/>
      <c r="T20" s="26">
        <f t="shared" si="1"/>
        <v>17</v>
      </c>
      <c r="U20" s="38" t="str">
        <f t="shared" si="2"/>
        <v/>
      </c>
      <c r="V20" s="22">
        <v>47</v>
      </c>
      <c r="W20" s="22" t="s">
        <v>76</v>
      </c>
      <c r="X20" s="22" t="s">
        <v>75</v>
      </c>
      <c r="Y20" s="62">
        <v>3582</v>
      </c>
      <c r="Z20" s="39"/>
      <c r="AA20" s="1" t="s">
        <v>77</v>
      </c>
      <c r="AB20" s="27" t="s">
        <v>159</v>
      </c>
    </row>
    <row r="21" spans="1:28" x14ac:dyDescent="0.3">
      <c r="A21" s="1" t="s">
        <v>144</v>
      </c>
      <c r="B21" s="1" t="s">
        <v>68</v>
      </c>
      <c r="C21" s="26" t="s">
        <v>49</v>
      </c>
      <c r="D21" s="36">
        <v>23</v>
      </c>
      <c r="E21" s="84" t="s">
        <v>386</v>
      </c>
      <c r="F21" s="26"/>
      <c r="G21" s="84"/>
      <c r="H21" s="84"/>
      <c r="I21" s="84"/>
      <c r="J21" s="26"/>
      <c r="K21" s="26"/>
      <c r="L21" s="84"/>
      <c r="M21" s="84"/>
      <c r="N21" s="26"/>
      <c r="O21" s="84"/>
      <c r="P21" s="88"/>
      <c r="Q21" s="84"/>
      <c r="R21" s="84"/>
      <c r="S21" s="84"/>
      <c r="T21" s="26"/>
      <c r="U21" s="38" t="str">
        <f t="shared" si="2"/>
        <v/>
      </c>
      <c r="V21" s="22">
        <v>47</v>
      </c>
      <c r="W21" s="22" t="s">
        <v>76</v>
      </c>
      <c r="X21" s="22" t="s">
        <v>75</v>
      </c>
      <c r="Y21" s="62">
        <v>3582</v>
      </c>
      <c r="Z21" s="39"/>
      <c r="AA21" s="1" t="s">
        <v>77</v>
      </c>
      <c r="AB21" s="27" t="s">
        <v>159</v>
      </c>
    </row>
    <row r="22" spans="1:28" x14ac:dyDescent="0.3">
      <c r="A22" s="1" t="s">
        <v>144</v>
      </c>
      <c r="B22" s="1" t="s">
        <v>68</v>
      </c>
      <c r="C22" s="26" t="s">
        <v>50</v>
      </c>
      <c r="D22" s="36">
        <v>33</v>
      </c>
      <c r="E22" s="84"/>
      <c r="F22" s="26">
        <v>5</v>
      </c>
      <c r="G22" s="84"/>
      <c r="H22" s="84"/>
      <c r="I22" s="84"/>
      <c r="J22" s="26">
        <v>4</v>
      </c>
      <c r="K22" s="26">
        <v>6</v>
      </c>
      <c r="L22" s="84"/>
      <c r="M22" s="84"/>
      <c r="N22" s="26">
        <f t="shared" si="0"/>
        <v>0</v>
      </c>
      <c r="O22" s="84"/>
      <c r="P22" s="88"/>
      <c r="Q22" s="84"/>
      <c r="R22" s="84"/>
      <c r="S22" s="84"/>
      <c r="T22" s="26">
        <f t="shared" si="1"/>
        <v>14</v>
      </c>
      <c r="U22" s="38" t="str">
        <f t="shared" si="2"/>
        <v/>
      </c>
      <c r="V22" s="22">
        <v>47</v>
      </c>
      <c r="W22" s="22" t="s">
        <v>76</v>
      </c>
      <c r="X22" s="22" t="s">
        <v>75</v>
      </c>
      <c r="Y22" s="62">
        <v>3582</v>
      </c>
      <c r="Z22" s="39"/>
      <c r="AA22" s="1" t="s">
        <v>77</v>
      </c>
      <c r="AB22" s="27" t="s">
        <v>159</v>
      </c>
    </row>
    <row r="23" spans="1:28" x14ac:dyDescent="0.3">
      <c r="A23" s="1" t="s">
        <v>144</v>
      </c>
      <c r="B23" s="1" t="s">
        <v>68</v>
      </c>
      <c r="C23" s="26" t="s">
        <v>325</v>
      </c>
      <c r="D23" s="82"/>
      <c r="E23" s="84"/>
      <c r="F23" s="26">
        <v>0</v>
      </c>
      <c r="G23" s="84"/>
      <c r="H23" s="84"/>
      <c r="I23" s="84"/>
      <c r="J23" s="26">
        <v>1</v>
      </c>
      <c r="K23" s="26">
        <v>2</v>
      </c>
      <c r="L23" s="84"/>
      <c r="M23" s="84"/>
      <c r="N23" s="26">
        <f t="shared" si="0"/>
        <v>0</v>
      </c>
      <c r="O23" s="84"/>
      <c r="P23" s="88"/>
      <c r="Q23" s="84"/>
      <c r="R23" s="84"/>
      <c r="S23" s="84"/>
      <c r="T23" s="26">
        <f t="shared" si="1"/>
        <v>1</v>
      </c>
      <c r="U23" s="38" t="str">
        <f t="shared" si="2"/>
        <v/>
      </c>
      <c r="V23" s="22">
        <v>47</v>
      </c>
      <c r="W23" s="22" t="s">
        <v>76</v>
      </c>
      <c r="X23" s="22" t="s">
        <v>75</v>
      </c>
      <c r="Y23" s="62">
        <v>3582</v>
      </c>
      <c r="Z23" s="39"/>
      <c r="AA23" s="1" t="s">
        <v>77</v>
      </c>
      <c r="AB23" s="27" t="s">
        <v>159</v>
      </c>
    </row>
    <row r="24" spans="1:28" x14ac:dyDescent="0.3">
      <c r="A24" s="1" t="s">
        <v>144</v>
      </c>
      <c r="B24" s="1" t="s">
        <v>68</v>
      </c>
      <c r="C24" s="54" t="s">
        <v>39</v>
      </c>
      <c r="D24" s="1"/>
      <c r="E24" s="54">
        <v>240</v>
      </c>
      <c r="F24" s="54"/>
      <c r="G24" s="54">
        <v>87</v>
      </c>
      <c r="H24" s="54"/>
      <c r="I24" s="54"/>
      <c r="J24" s="54"/>
      <c r="K24" s="54"/>
      <c r="L24" s="54"/>
      <c r="M24" s="54"/>
      <c r="N24" s="5"/>
      <c r="O24" s="54"/>
      <c r="P24" s="54">
        <v>20</v>
      </c>
      <c r="Q24" s="41"/>
      <c r="R24" s="41"/>
      <c r="S24" s="41"/>
      <c r="T24" s="26"/>
      <c r="U24" s="38" t="str">
        <f t="shared" ref="U24" si="3">_xlfn.IFNA("",((T24+Q24+N24-R24)+(O24*2))/E24)</f>
        <v/>
      </c>
      <c r="V24" s="22">
        <v>47</v>
      </c>
      <c r="W24" s="22" t="s">
        <v>76</v>
      </c>
      <c r="X24" s="57" t="s">
        <v>75</v>
      </c>
      <c r="Y24" s="62">
        <v>3582</v>
      </c>
      <c r="Z24" s="39"/>
      <c r="AA24" s="1" t="s">
        <v>77</v>
      </c>
      <c r="AB24" s="27" t="s">
        <v>159</v>
      </c>
    </row>
    <row r="25" spans="1:28" x14ac:dyDescent="0.3">
      <c r="A25" s="46" t="s">
        <v>144</v>
      </c>
      <c r="B25" s="46" t="s">
        <v>68</v>
      </c>
      <c r="C25" s="42" t="s">
        <v>40</v>
      </c>
      <c r="D25" s="46"/>
      <c r="E25" s="42">
        <f t="shared" ref="E25:T25" si="4">SUM(E13:E24)</f>
        <v>240</v>
      </c>
      <c r="F25" s="42">
        <f t="shared" si="4"/>
        <v>27</v>
      </c>
      <c r="G25" s="42">
        <f t="shared" si="4"/>
        <v>87</v>
      </c>
      <c r="H25" s="42">
        <f t="shared" si="4"/>
        <v>0</v>
      </c>
      <c r="I25" s="42">
        <f t="shared" si="4"/>
        <v>0</v>
      </c>
      <c r="J25" s="42">
        <f t="shared" si="4"/>
        <v>26</v>
      </c>
      <c r="K25" s="42">
        <f t="shared" si="4"/>
        <v>37</v>
      </c>
      <c r="L25" s="42">
        <f t="shared" si="4"/>
        <v>0</v>
      </c>
      <c r="M25" s="42">
        <f t="shared" si="4"/>
        <v>0</v>
      </c>
      <c r="N25" s="42">
        <f t="shared" si="4"/>
        <v>0</v>
      </c>
      <c r="O25" s="42">
        <f t="shared" si="4"/>
        <v>0</v>
      </c>
      <c r="P25" s="42">
        <f t="shared" si="4"/>
        <v>20</v>
      </c>
      <c r="Q25" s="42">
        <f t="shared" si="4"/>
        <v>0</v>
      </c>
      <c r="R25" s="42">
        <f t="shared" si="4"/>
        <v>0</v>
      </c>
      <c r="S25" s="42">
        <f t="shared" si="4"/>
        <v>0</v>
      </c>
      <c r="T25" s="42">
        <f t="shared" si="4"/>
        <v>80</v>
      </c>
      <c r="U25" s="43">
        <f>((T25+Q25+N25-R25)+(O25*2))/E25</f>
        <v>0.33333333333333331</v>
      </c>
      <c r="V25" s="44">
        <v>47</v>
      </c>
      <c r="W25" s="44" t="s">
        <v>76</v>
      </c>
      <c r="X25" s="77" t="s">
        <v>75</v>
      </c>
      <c r="Y25" s="63">
        <v>3582</v>
      </c>
      <c r="Z25" s="45"/>
      <c r="AA25" s="46" t="s">
        <v>77</v>
      </c>
      <c r="AB25" s="72" t="s">
        <v>159</v>
      </c>
    </row>
    <row r="26" spans="1:28" x14ac:dyDescent="0.3">
      <c r="A26" s="1"/>
      <c r="B26" s="1"/>
      <c r="C26" s="1"/>
      <c r="D26" s="1"/>
      <c r="F26" s="47" t="s">
        <v>41</v>
      </c>
      <c r="G26" s="61">
        <f>F25/G25</f>
        <v>0.31034482758620691</v>
      </c>
      <c r="H26" s="47"/>
      <c r="I26" s="27"/>
      <c r="J26" s="47" t="s">
        <v>42</v>
      </c>
      <c r="K26" s="61">
        <f>J25/K25</f>
        <v>0.70270270270270274</v>
      </c>
      <c r="L26" s="1"/>
      <c r="M26" s="37" t="s">
        <v>43</v>
      </c>
      <c r="N26" s="49"/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B28" s="1"/>
      <c r="C28" s="1" t="s">
        <v>326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11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144</v>
      </c>
      <c r="C35" s="26" t="s">
        <v>312</v>
      </c>
      <c r="D35" s="36">
        <v>42</v>
      </c>
      <c r="E35" s="84"/>
      <c r="F35" s="26">
        <v>1</v>
      </c>
      <c r="G35" s="84"/>
      <c r="H35" s="84"/>
      <c r="I35" s="84"/>
      <c r="J35" s="26">
        <v>0</v>
      </c>
      <c r="K35" s="26">
        <v>0</v>
      </c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>
        <f>(H35*3)+((F35-H35)*2)+J35</f>
        <v>2</v>
      </c>
      <c r="U35" s="38" t="str">
        <f>IFERROR(((T35+Q35+N35-R35)+(O35*2))/E35,"")</f>
        <v/>
      </c>
      <c r="V35" s="22">
        <v>47</v>
      </c>
      <c r="W35" s="22" t="s">
        <v>74</v>
      </c>
      <c r="X35" s="22" t="s">
        <v>81</v>
      </c>
      <c r="Y35" s="62">
        <v>3582</v>
      </c>
      <c r="Z35" s="39"/>
      <c r="AA35" s="1" t="s">
        <v>149</v>
      </c>
      <c r="AB35" s="27" t="s">
        <v>160</v>
      </c>
    </row>
    <row r="36" spans="1:28" x14ac:dyDescent="0.3">
      <c r="A36" s="1" t="s">
        <v>68</v>
      </c>
      <c r="B36" s="1" t="s">
        <v>144</v>
      </c>
      <c r="C36" s="26" t="s">
        <v>313</v>
      </c>
      <c r="D36" s="36">
        <v>30</v>
      </c>
      <c r="E36" s="84"/>
      <c r="F36" s="26">
        <v>4</v>
      </c>
      <c r="G36" s="84"/>
      <c r="H36" s="84"/>
      <c r="I36" s="84"/>
      <c r="J36" s="26">
        <v>2</v>
      </c>
      <c r="K36" s="26">
        <v>2</v>
      </c>
      <c r="L36" s="84"/>
      <c r="M36" s="84"/>
      <c r="N36" s="26">
        <f t="shared" ref="N36:N41" si="5">SUM(L36:M36)</f>
        <v>0</v>
      </c>
      <c r="O36" s="88"/>
      <c r="P36" s="88"/>
      <c r="Q36" s="88"/>
      <c r="R36" s="88"/>
      <c r="S36" s="88"/>
      <c r="T36" s="37">
        <f t="shared" ref="T36:T41" si="6">(H36*3)+((F36-H36)*2)+J36</f>
        <v>10</v>
      </c>
      <c r="U36" s="38" t="str">
        <f t="shared" ref="U36:U46" si="7">IFERROR(((T36+Q36+N36-R36)+(O36*2))/E36,"")</f>
        <v/>
      </c>
      <c r="V36" s="22">
        <v>47</v>
      </c>
      <c r="W36" s="22" t="s">
        <v>74</v>
      </c>
      <c r="X36" s="22" t="s">
        <v>81</v>
      </c>
      <c r="Y36" s="62">
        <v>3582</v>
      </c>
      <c r="Z36" s="39"/>
      <c r="AA36" s="1" t="s">
        <v>149</v>
      </c>
      <c r="AB36" s="27" t="s">
        <v>160</v>
      </c>
    </row>
    <row r="37" spans="1:28" x14ac:dyDescent="0.3">
      <c r="A37" s="1" t="s">
        <v>68</v>
      </c>
      <c r="B37" s="1" t="s">
        <v>144</v>
      </c>
      <c r="C37" s="26" t="s">
        <v>314</v>
      </c>
      <c r="D37" s="36">
        <v>50</v>
      </c>
      <c r="E37" s="84"/>
      <c r="F37" s="26">
        <v>9</v>
      </c>
      <c r="G37" s="84"/>
      <c r="H37" s="84"/>
      <c r="I37" s="84"/>
      <c r="J37" s="26">
        <v>3</v>
      </c>
      <c r="K37" s="26">
        <v>4</v>
      </c>
      <c r="L37" s="84"/>
      <c r="M37" s="84"/>
      <c r="N37" s="26">
        <f t="shared" si="5"/>
        <v>0</v>
      </c>
      <c r="O37" s="88"/>
      <c r="P37" s="90">
        <v>6</v>
      </c>
      <c r="Q37" s="88"/>
      <c r="R37" s="88"/>
      <c r="S37" s="88"/>
      <c r="T37" s="37">
        <f t="shared" si="6"/>
        <v>21</v>
      </c>
      <c r="U37" s="38" t="str">
        <f t="shared" si="7"/>
        <v/>
      </c>
      <c r="V37" s="22">
        <v>47</v>
      </c>
      <c r="W37" s="22" t="s">
        <v>74</v>
      </c>
      <c r="X37" s="22" t="s">
        <v>81</v>
      </c>
      <c r="Y37" s="62">
        <v>3582</v>
      </c>
      <c r="Z37" s="39"/>
      <c r="AA37" s="1" t="s">
        <v>149</v>
      </c>
      <c r="AB37" s="27" t="s">
        <v>160</v>
      </c>
    </row>
    <row r="38" spans="1:28" x14ac:dyDescent="0.3">
      <c r="A38" s="1" t="s">
        <v>68</v>
      </c>
      <c r="B38" s="1" t="s">
        <v>144</v>
      </c>
      <c r="C38" s="26" t="s">
        <v>315</v>
      </c>
      <c r="D38" s="36">
        <v>12</v>
      </c>
      <c r="E38" s="84"/>
      <c r="F38" s="26">
        <v>0</v>
      </c>
      <c r="G38" s="84"/>
      <c r="H38" s="84"/>
      <c r="I38" s="84"/>
      <c r="J38" s="26">
        <v>2</v>
      </c>
      <c r="K38" s="26">
        <v>3</v>
      </c>
      <c r="L38" s="84"/>
      <c r="M38" s="84"/>
      <c r="N38" s="26">
        <f t="shared" si="5"/>
        <v>0</v>
      </c>
      <c r="O38" s="88"/>
      <c r="P38" s="88"/>
      <c r="Q38" s="88"/>
      <c r="R38" s="88"/>
      <c r="S38" s="88"/>
      <c r="T38" s="37">
        <f t="shared" si="6"/>
        <v>2</v>
      </c>
      <c r="U38" s="38" t="str">
        <f t="shared" si="7"/>
        <v/>
      </c>
      <c r="V38" s="22">
        <v>47</v>
      </c>
      <c r="W38" s="22" t="s">
        <v>74</v>
      </c>
      <c r="X38" s="22" t="s">
        <v>81</v>
      </c>
      <c r="Y38" s="62">
        <v>3582</v>
      </c>
      <c r="Z38" s="39"/>
      <c r="AA38" s="1" t="s">
        <v>149</v>
      </c>
      <c r="AB38" s="27" t="s">
        <v>160</v>
      </c>
    </row>
    <row r="39" spans="1:28" x14ac:dyDescent="0.3">
      <c r="A39" s="1" t="s">
        <v>68</v>
      </c>
      <c r="B39" s="1" t="s">
        <v>144</v>
      </c>
      <c r="C39" s="26" t="s">
        <v>316</v>
      </c>
      <c r="D39" s="36">
        <v>14</v>
      </c>
      <c r="E39" s="84" t="s">
        <v>368</v>
      </c>
      <c r="F39" s="26"/>
      <c r="G39" s="84"/>
      <c r="H39" s="84"/>
      <c r="I39" s="84"/>
      <c r="J39" s="26"/>
      <c r="K39" s="26"/>
      <c r="L39" s="84"/>
      <c r="M39" s="84"/>
      <c r="N39" s="26"/>
      <c r="O39" s="88"/>
      <c r="P39" s="88"/>
      <c r="Q39" s="88"/>
      <c r="R39" s="88"/>
      <c r="S39" s="88"/>
      <c r="T39" s="37"/>
      <c r="U39" s="38" t="str">
        <f t="shared" si="7"/>
        <v/>
      </c>
      <c r="V39" s="22">
        <v>47</v>
      </c>
      <c r="W39" s="22" t="s">
        <v>74</v>
      </c>
      <c r="X39" s="22" t="s">
        <v>81</v>
      </c>
      <c r="Y39" s="62">
        <v>3582</v>
      </c>
      <c r="Z39" s="39"/>
      <c r="AA39" s="1" t="s">
        <v>149</v>
      </c>
      <c r="AB39" s="27" t="s">
        <v>160</v>
      </c>
    </row>
    <row r="40" spans="1:28" x14ac:dyDescent="0.3">
      <c r="A40" s="1" t="s">
        <v>68</v>
      </c>
      <c r="B40" s="1" t="s">
        <v>144</v>
      </c>
      <c r="C40" s="26" t="s">
        <v>317</v>
      </c>
      <c r="D40" s="36">
        <v>44</v>
      </c>
      <c r="E40" s="84"/>
      <c r="F40" s="26">
        <v>4</v>
      </c>
      <c r="G40" s="84"/>
      <c r="H40" s="84"/>
      <c r="I40" s="84"/>
      <c r="J40" s="26">
        <v>2</v>
      </c>
      <c r="K40" s="26">
        <v>2</v>
      </c>
      <c r="L40" s="84"/>
      <c r="M40" s="84"/>
      <c r="N40" s="26">
        <f t="shared" si="5"/>
        <v>0</v>
      </c>
      <c r="O40" s="88"/>
      <c r="P40" s="88"/>
      <c r="Q40" s="88"/>
      <c r="R40" s="88"/>
      <c r="S40" s="88"/>
      <c r="T40" s="37">
        <f t="shared" si="6"/>
        <v>10</v>
      </c>
      <c r="U40" s="38" t="str">
        <f t="shared" si="7"/>
        <v/>
      </c>
      <c r="V40" s="22">
        <v>47</v>
      </c>
      <c r="W40" s="22" t="s">
        <v>74</v>
      </c>
      <c r="X40" s="22" t="s">
        <v>81</v>
      </c>
      <c r="Y40" s="62">
        <v>3582</v>
      </c>
      <c r="Z40" s="39"/>
      <c r="AA40" s="1" t="s">
        <v>149</v>
      </c>
      <c r="AB40" s="27" t="s">
        <v>160</v>
      </c>
    </row>
    <row r="41" spans="1:28" x14ac:dyDescent="0.3">
      <c r="A41" s="1" t="s">
        <v>68</v>
      </c>
      <c r="B41" s="1" t="s">
        <v>144</v>
      </c>
      <c r="C41" s="26" t="s">
        <v>318</v>
      </c>
      <c r="D41" s="36">
        <v>32</v>
      </c>
      <c r="E41" s="84"/>
      <c r="F41" s="26">
        <v>1</v>
      </c>
      <c r="G41" s="84"/>
      <c r="H41" s="84"/>
      <c r="I41" s="84"/>
      <c r="J41" s="26">
        <v>0</v>
      </c>
      <c r="K41" s="26">
        <v>2</v>
      </c>
      <c r="L41" s="84"/>
      <c r="M41" s="84"/>
      <c r="N41" s="26">
        <f t="shared" si="5"/>
        <v>0</v>
      </c>
      <c r="O41" s="88"/>
      <c r="P41" s="88"/>
      <c r="Q41" s="88"/>
      <c r="R41" s="88"/>
      <c r="S41" s="88"/>
      <c r="T41" s="37">
        <f t="shared" si="6"/>
        <v>2</v>
      </c>
      <c r="U41" s="38" t="str">
        <f t="shared" si="7"/>
        <v/>
      </c>
      <c r="V41" s="22">
        <v>47</v>
      </c>
      <c r="W41" s="22" t="s">
        <v>74</v>
      </c>
      <c r="X41" s="22" t="s">
        <v>81</v>
      </c>
      <c r="Y41" s="62">
        <v>3582</v>
      </c>
      <c r="Z41" s="39"/>
      <c r="AA41" s="1" t="s">
        <v>149</v>
      </c>
      <c r="AB41" s="27" t="s">
        <v>160</v>
      </c>
    </row>
    <row r="42" spans="1:28" x14ac:dyDescent="0.3">
      <c r="A42" s="1" t="s">
        <v>68</v>
      </c>
      <c r="B42" s="1" t="s">
        <v>144</v>
      </c>
      <c r="C42" s="26" t="s">
        <v>319</v>
      </c>
      <c r="D42" s="36">
        <v>34</v>
      </c>
      <c r="E42" s="84"/>
      <c r="F42" s="26">
        <v>0</v>
      </c>
      <c r="G42" s="84"/>
      <c r="H42" s="84"/>
      <c r="I42" s="84"/>
      <c r="J42" s="26">
        <v>2</v>
      </c>
      <c r="K42" s="26">
        <v>4</v>
      </c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37">
        <f>(H42*3)+((F42-H42)*2)+J42</f>
        <v>2</v>
      </c>
      <c r="U42" s="38" t="str">
        <f t="shared" si="7"/>
        <v/>
      </c>
      <c r="V42" s="22">
        <v>47</v>
      </c>
      <c r="W42" s="22" t="s">
        <v>74</v>
      </c>
      <c r="X42" s="22" t="s">
        <v>81</v>
      </c>
      <c r="Y42" s="62">
        <v>3582</v>
      </c>
      <c r="Z42" s="39"/>
      <c r="AA42" s="1" t="s">
        <v>149</v>
      </c>
      <c r="AB42" s="27" t="s">
        <v>160</v>
      </c>
    </row>
    <row r="43" spans="1:28" x14ac:dyDescent="0.3">
      <c r="A43" s="1" t="s">
        <v>68</v>
      </c>
      <c r="B43" s="1" t="s">
        <v>144</v>
      </c>
      <c r="C43" s="26" t="s">
        <v>320</v>
      </c>
      <c r="D43" s="36">
        <v>20</v>
      </c>
      <c r="E43" s="84"/>
      <c r="F43" s="26">
        <v>3</v>
      </c>
      <c r="G43" s="84"/>
      <c r="H43" s="84"/>
      <c r="I43" s="84"/>
      <c r="J43" s="26">
        <v>2</v>
      </c>
      <c r="K43" s="26">
        <v>2</v>
      </c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37">
        <f>(H43*3)+((F43-H43)*2)+J43</f>
        <v>8</v>
      </c>
      <c r="U43" s="38" t="str">
        <f t="shared" si="7"/>
        <v/>
      </c>
      <c r="V43" s="22">
        <v>47</v>
      </c>
      <c r="W43" s="22" t="s">
        <v>74</v>
      </c>
      <c r="X43" s="22" t="s">
        <v>81</v>
      </c>
      <c r="Y43" s="62">
        <v>3582</v>
      </c>
      <c r="Z43" s="39"/>
      <c r="AA43" s="1" t="s">
        <v>149</v>
      </c>
      <c r="AB43" s="27" t="s">
        <v>160</v>
      </c>
    </row>
    <row r="44" spans="1:28" x14ac:dyDescent="0.3">
      <c r="A44" s="1" t="s">
        <v>68</v>
      </c>
      <c r="B44" s="1" t="s">
        <v>144</v>
      </c>
      <c r="C44" s="26" t="s">
        <v>321</v>
      </c>
      <c r="D44" s="36">
        <v>40</v>
      </c>
      <c r="E44" s="84"/>
      <c r="F44" s="26">
        <v>9</v>
      </c>
      <c r="G44" s="84"/>
      <c r="H44" s="84"/>
      <c r="I44" s="84"/>
      <c r="J44" s="26">
        <v>0</v>
      </c>
      <c r="K44" s="26">
        <v>0</v>
      </c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37">
        <f>(H44*3)+((F44-H44)*2)+J44</f>
        <v>18</v>
      </c>
      <c r="U44" s="38" t="str">
        <f t="shared" si="7"/>
        <v/>
      </c>
      <c r="V44" s="22">
        <v>47</v>
      </c>
      <c r="W44" s="22" t="s">
        <v>74</v>
      </c>
      <c r="X44" s="22" t="s">
        <v>81</v>
      </c>
      <c r="Y44" s="62">
        <v>3582</v>
      </c>
      <c r="Z44" s="39"/>
      <c r="AA44" s="1" t="s">
        <v>149</v>
      </c>
      <c r="AB44" s="27" t="s">
        <v>160</v>
      </c>
    </row>
    <row r="45" spans="1:28" x14ac:dyDescent="0.3">
      <c r="A45" s="1" t="s">
        <v>68</v>
      </c>
      <c r="B45" s="1" t="s">
        <v>144</v>
      </c>
      <c r="C45" s="26" t="s">
        <v>322</v>
      </c>
      <c r="D45" s="36">
        <v>10</v>
      </c>
      <c r="E45" s="84"/>
      <c r="F45" s="26">
        <v>2</v>
      </c>
      <c r="G45" s="84"/>
      <c r="H45" s="84"/>
      <c r="I45" s="84"/>
      <c r="J45" s="26">
        <v>2</v>
      </c>
      <c r="K45" s="26">
        <v>2</v>
      </c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37">
        <f>(H45*3)+((F45-H45)*2)+J45</f>
        <v>6</v>
      </c>
      <c r="U45" s="38" t="str">
        <f t="shared" si="7"/>
        <v/>
      </c>
      <c r="V45" s="22">
        <v>47</v>
      </c>
      <c r="W45" s="22" t="s">
        <v>74</v>
      </c>
      <c r="X45" s="22" t="s">
        <v>81</v>
      </c>
      <c r="Y45" s="62">
        <v>3582</v>
      </c>
      <c r="Z45" s="39"/>
      <c r="AA45" s="1" t="s">
        <v>149</v>
      </c>
      <c r="AB45" s="27" t="s">
        <v>160</v>
      </c>
    </row>
    <row r="46" spans="1:28" x14ac:dyDescent="0.3">
      <c r="A46" s="1" t="s">
        <v>68</v>
      </c>
      <c r="B46" s="1" t="s">
        <v>144</v>
      </c>
      <c r="C46" s="26" t="s">
        <v>323</v>
      </c>
      <c r="D46" s="36">
        <v>22</v>
      </c>
      <c r="E46" s="84"/>
      <c r="F46" s="26">
        <v>5</v>
      </c>
      <c r="G46" s="84"/>
      <c r="H46" s="84"/>
      <c r="I46" s="84"/>
      <c r="J46" s="26">
        <v>3</v>
      </c>
      <c r="K46" s="26">
        <v>4</v>
      </c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37">
        <f>(H46*3)+((F46-H46)*2)+J46</f>
        <v>13</v>
      </c>
      <c r="U46" s="38" t="str">
        <f t="shared" si="7"/>
        <v/>
      </c>
      <c r="V46" s="22">
        <v>47</v>
      </c>
      <c r="W46" s="22" t="s">
        <v>74</v>
      </c>
      <c r="X46" s="22" t="s">
        <v>81</v>
      </c>
      <c r="Y46" s="62">
        <v>3582</v>
      </c>
      <c r="Z46" s="39"/>
      <c r="AA46" s="1" t="s">
        <v>149</v>
      </c>
      <c r="AB46" s="27" t="s">
        <v>160</v>
      </c>
    </row>
    <row r="47" spans="1:28" x14ac:dyDescent="0.3">
      <c r="A47" s="1" t="s">
        <v>68</v>
      </c>
      <c r="B47" s="1" t="s">
        <v>144</v>
      </c>
      <c r="C47" s="54" t="s">
        <v>39</v>
      </c>
      <c r="D47" s="1"/>
      <c r="E47" s="54">
        <v>240</v>
      </c>
      <c r="F47" s="54"/>
      <c r="G47" s="54">
        <v>90</v>
      </c>
      <c r="H47" s="41"/>
      <c r="I47" s="41"/>
      <c r="J47" s="41"/>
      <c r="K47" s="41"/>
      <c r="L47" s="41"/>
      <c r="M47" s="41"/>
      <c r="N47" s="41"/>
      <c r="O47" s="41"/>
      <c r="P47" s="54">
        <v>23</v>
      </c>
      <c r="Q47" s="41"/>
      <c r="R47" s="41"/>
      <c r="S47" s="41"/>
      <c r="T47" s="41"/>
      <c r="U47" s="38" t="str">
        <f t="shared" ref="U47" si="8">_xlfn.IFNA("",((T47+Q47+N47-R47)+(O47*2))/E47)</f>
        <v/>
      </c>
      <c r="V47" s="22">
        <v>47</v>
      </c>
      <c r="W47" s="22" t="s">
        <v>74</v>
      </c>
      <c r="X47" s="22" t="s">
        <v>81</v>
      </c>
      <c r="Y47" s="62">
        <v>3582</v>
      </c>
      <c r="Z47" s="39"/>
      <c r="AA47" s="1" t="s">
        <v>149</v>
      </c>
      <c r="AB47" s="27" t="s">
        <v>160</v>
      </c>
    </row>
    <row r="48" spans="1:28" x14ac:dyDescent="0.3">
      <c r="A48" s="46" t="s">
        <v>68</v>
      </c>
      <c r="B48" s="46" t="s">
        <v>144</v>
      </c>
      <c r="C48" s="42" t="s">
        <v>40</v>
      </c>
      <c r="D48" s="46"/>
      <c r="E48" s="42">
        <f t="shared" ref="E48:T48" si="9">SUM(E35:E47)</f>
        <v>240</v>
      </c>
      <c r="F48" s="42">
        <f t="shared" si="9"/>
        <v>38</v>
      </c>
      <c r="G48" s="42">
        <f t="shared" si="9"/>
        <v>90</v>
      </c>
      <c r="H48" s="42">
        <f t="shared" si="9"/>
        <v>0</v>
      </c>
      <c r="I48" s="42">
        <f t="shared" si="9"/>
        <v>0</v>
      </c>
      <c r="J48" s="42">
        <f t="shared" si="9"/>
        <v>18</v>
      </c>
      <c r="K48" s="42">
        <f t="shared" si="9"/>
        <v>25</v>
      </c>
      <c r="L48" s="42">
        <f t="shared" si="9"/>
        <v>0</v>
      </c>
      <c r="M48" s="42">
        <f t="shared" si="9"/>
        <v>0</v>
      </c>
      <c r="N48" s="42">
        <f t="shared" si="9"/>
        <v>0</v>
      </c>
      <c r="O48" s="42">
        <f t="shared" si="9"/>
        <v>0</v>
      </c>
      <c r="P48" s="42">
        <f t="shared" si="9"/>
        <v>29</v>
      </c>
      <c r="Q48" s="42">
        <f t="shared" si="9"/>
        <v>0</v>
      </c>
      <c r="R48" s="42">
        <f t="shared" si="9"/>
        <v>0</v>
      </c>
      <c r="S48" s="42">
        <f t="shared" si="9"/>
        <v>0</v>
      </c>
      <c r="T48" s="42">
        <f t="shared" si="9"/>
        <v>94</v>
      </c>
      <c r="U48" s="43">
        <f>((T48+Q48+N48-R48)+(O48*2))/E48</f>
        <v>0.39166666666666666</v>
      </c>
      <c r="V48" s="44">
        <v>47</v>
      </c>
      <c r="W48" s="44" t="s">
        <v>74</v>
      </c>
      <c r="X48" s="44" t="s">
        <v>81</v>
      </c>
      <c r="Y48" s="63">
        <v>3582</v>
      </c>
      <c r="Z48" s="45"/>
      <c r="AA48" s="46" t="s">
        <v>149</v>
      </c>
      <c r="AB48" s="72" t="s">
        <v>160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0.42222222222222222</v>
      </c>
      <c r="H49" s="47"/>
      <c r="I49" s="27"/>
      <c r="J49" s="47" t="s">
        <v>42</v>
      </c>
      <c r="K49" s="61">
        <f>J48/K48</f>
        <v>0.72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356D2-BA1C-4127-AAB3-B43687672C51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394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 t="s">
        <v>431</v>
      </c>
    </row>
    <row r="3" spans="1:28" x14ac:dyDescent="0.3">
      <c r="B3" s="1"/>
      <c r="C3" s="6">
        <v>28888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130</v>
      </c>
      <c r="D4" s="7" t="s">
        <v>5</v>
      </c>
      <c r="E4" s="8"/>
      <c r="F4" s="5"/>
      <c r="G4" s="1"/>
      <c r="J4" s="15" t="s">
        <v>161</v>
      </c>
      <c r="K4" s="16" t="s">
        <v>45</v>
      </c>
      <c r="L4" s="17"/>
      <c r="M4" s="18"/>
      <c r="N4" s="19">
        <v>18</v>
      </c>
      <c r="O4" s="19">
        <v>22</v>
      </c>
      <c r="P4" s="19">
        <v>28</v>
      </c>
      <c r="Q4" s="19">
        <v>28</v>
      </c>
      <c r="R4" s="20"/>
      <c r="S4" s="21">
        <f>SUM(N4:R4)</f>
        <v>96</v>
      </c>
      <c r="T4" s="22">
        <v>53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162</v>
      </c>
      <c r="K5" s="16" t="s">
        <v>114</v>
      </c>
      <c r="L5" s="17"/>
      <c r="M5" s="18"/>
      <c r="N5" s="19">
        <v>26</v>
      </c>
      <c r="O5" s="19">
        <v>32</v>
      </c>
      <c r="P5" s="19">
        <v>27</v>
      </c>
      <c r="Q5" s="19">
        <v>28</v>
      </c>
      <c r="R5" s="20"/>
      <c r="S5" s="21">
        <f>SUM(N5:R5)</f>
        <v>113</v>
      </c>
      <c r="T5" s="22">
        <v>53</v>
      </c>
      <c r="U5" s="1"/>
      <c r="V5" s="1"/>
      <c r="W5" s="1"/>
    </row>
    <row r="6" spans="1:28" x14ac:dyDescent="0.3">
      <c r="C6" s="64">
        <v>388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53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14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68</v>
      </c>
      <c r="C13" s="26" t="s">
        <v>284</v>
      </c>
      <c r="D13" s="36">
        <v>3</v>
      </c>
      <c r="E13" s="84"/>
      <c r="F13" s="26">
        <v>0</v>
      </c>
      <c r="G13" s="84"/>
      <c r="H13" s="84"/>
      <c r="I13" s="84"/>
      <c r="J13" s="26">
        <v>0</v>
      </c>
      <c r="K13" s="26">
        <v>0</v>
      </c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+(F13*2)+J13</f>
        <v>0</v>
      </c>
      <c r="U13" s="38" t="str">
        <f>IFERROR(((T13+Q13+N13-R13)+(O13*2))/E13,"")</f>
        <v/>
      </c>
      <c r="V13" s="22">
        <v>53</v>
      </c>
      <c r="W13" s="22" t="s">
        <v>74</v>
      </c>
      <c r="X13" s="22" t="s">
        <v>75</v>
      </c>
      <c r="Y13" s="62">
        <v>388</v>
      </c>
      <c r="Z13" s="39"/>
      <c r="AA13" s="1" t="s">
        <v>77</v>
      </c>
      <c r="AB13" s="27" t="s">
        <v>163</v>
      </c>
    </row>
    <row r="14" spans="1:28" x14ac:dyDescent="0.3">
      <c r="A14" s="1" t="s">
        <v>113</v>
      </c>
      <c r="B14" s="1" t="s">
        <v>68</v>
      </c>
      <c r="C14" s="1" t="s">
        <v>251</v>
      </c>
      <c r="D14" s="35">
        <v>35</v>
      </c>
      <c r="E14" s="84"/>
      <c r="F14" s="26">
        <v>6</v>
      </c>
      <c r="G14" s="84"/>
      <c r="H14" s="84"/>
      <c r="I14" s="84"/>
      <c r="J14" s="26">
        <v>3</v>
      </c>
      <c r="K14" s="26">
        <v>4</v>
      </c>
      <c r="L14" s="84"/>
      <c r="M14" s="84"/>
      <c r="N14" s="26">
        <f t="shared" ref="N14:N19" si="0">SUM(L14:M14)</f>
        <v>0</v>
      </c>
      <c r="O14" s="88"/>
      <c r="P14" s="88"/>
      <c r="Q14" s="88"/>
      <c r="R14" s="88"/>
      <c r="S14" s="88"/>
      <c r="T14" s="26">
        <f t="shared" ref="T14:T24" si="1">+(F14*2)+J14</f>
        <v>15</v>
      </c>
      <c r="U14" s="38" t="str">
        <f t="shared" ref="U14:U23" si="2">IFERROR(((T14+Q14+N14-R14)+(O14*2))/E14,"")</f>
        <v/>
      </c>
      <c r="V14" s="22">
        <v>53</v>
      </c>
      <c r="W14" s="22" t="s">
        <v>74</v>
      </c>
      <c r="X14" s="22" t="s">
        <v>75</v>
      </c>
      <c r="Y14" s="62">
        <v>388</v>
      </c>
      <c r="Z14" s="39"/>
      <c r="AA14" s="1" t="s">
        <v>77</v>
      </c>
      <c r="AB14" s="27" t="s">
        <v>163</v>
      </c>
    </row>
    <row r="15" spans="1:28" x14ac:dyDescent="0.3">
      <c r="A15" s="1" t="s">
        <v>113</v>
      </c>
      <c r="B15" s="1" t="s">
        <v>68</v>
      </c>
      <c r="C15" s="26" t="s">
        <v>51</v>
      </c>
      <c r="D15" s="36">
        <v>21</v>
      </c>
      <c r="E15" s="84"/>
      <c r="F15" s="26">
        <v>4</v>
      </c>
      <c r="G15" s="84"/>
      <c r="H15" s="84"/>
      <c r="I15" s="84"/>
      <c r="J15" s="26">
        <v>4</v>
      </c>
      <c r="K15" s="26">
        <v>4</v>
      </c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f t="shared" si="1"/>
        <v>12</v>
      </c>
      <c r="U15" s="38" t="str">
        <f t="shared" si="2"/>
        <v/>
      </c>
      <c r="V15" s="22">
        <v>53</v>
      </c>
      <c r="W15" s="22" t="s">
        <v>74</v>
      </c>
      <c r="X15" s="22" t="s">
        <v>75</v>
      </c>
      <c r="Y15" s="62">
        <v>388</v>
      </c>
      <c r="Z15" s="39"/>
      <c r="AA15" s="1" t="s">
        <v>77</v>
      </c>
      <c r="AB15" s="27" t="s">
        <v>163</v>
      </c>
    </row>
    <row r="16" spans="1:28" x14ac:dyDescent="0.3">
      <c r="A16" s="1" t="s">
        <v>113</v>
      </c>
      <c r="B16" s="1" t="s">
        <v>68</v>
      </c>
      <c r="C16" s="26" t="s">
        <v>247</v>
      </c>
      <c r="D16" s="36">
        <v>4</v>
      </c>
      <c r="E16" s="84"/>
      <c r="F16" s="26"/>
      <c r="G16" s="84"/>
      <c r="H16" s="84"/>
      <c r="I16" s="84"/>
      <c r="J16" s="26"/>
      <c r="K16" s="26"/>
      <c r="L16" s="84"/>
      <c r="M16" s="84"/>
      <c r="N16" s="26"/>
      <c r="O16" s="88"/>
      <c r="P16" s="88"/>
      <c r="Q16" s="88"/>
      <c r="R16" s="88"/>
      <c r="S16" s="88"/>
      <c r="T16" s="26"/>
      <c r="U16" s="38"/>
      <c r="V16" s="22">
        <v>53</v>
      </c>
      <c r="W16" s="22" t="s">
        <v>74</v>
      </c>
      <c r="X16" s="22" t="s">
        <v>75</v>
      </c>
      <c r="Y16" s="62">
        <v>388</v>
      </c>
      <c r="Z16" s="39"/>
      <c r="AA16" s="1" t="s">
        <v>77</v>
      </c>
      <c r="AB16" s="27" t="s">
        <v>163</v>
      </c>
    </row>
    <row r="17" spans="1:28" x14ac:dyDescent="0.3">
      <c r="A17" s="1" t="s">
        <v>113</v>
      </c>
      <c r="B17" s="1" t="s">
        <v>68</v>
      </c>
      <c r="C17" s="26" t="s">
        <v>64</v>
      </c>
      <c r="D17" s="36">
        <v>4</v>
      </c>
      <c r="E17" s="84"/>
      <c r="F17" s="26">
        <v>0</v>
      </c>
      <c r="G17" s="84"/>
      <c r="H17" s="84"/>
      <c r="I17" s="84"/>
      <c r="J17" s="26">
        <v>0</v>
      </c>
      <c r="K17" s="26">
        <v>0</v>
      </c>
      <c r="L17" s="84"/>
      <c r="M17" s="84"/>
      <c r="N17" s="26">
        <f t="shared" ref="N17" si="3">SUM(L17:M17)</f>
        <v>0</v>
      </c>
      <c r="O17" s="88"/>
      <c r="P17" s="54">
        <v>6</v>
      </c>
      <c r="Q17" s="88"/>
      <c r="R17" s="88"/>
      <c r="S17" s="88"/>
      <c r="T17" s="26">
        <f t="shared" si="1"/>
        <v>0</v>
      </c>
      <c r="U17" s="38" t="str">
        <f t="shared" si="2"/>
        <v/>
      </c>
      <c r="V17" s="22">
        <v>53</v>
      </c>
      <c r="W17" s="22" t="s">
        <v>74</v>
      </c>
      <c r="X17" s="22" t="s">
        <v>75</v>
      </c>
      <c r="Y17" s="62">
        <v>388</v>
      </c>
      <c r="Z17" s="39"/>
      <c r="AA17" s="1" t="s">
        <v>77</v>
      </c>
      <c r="AB17" s="27" t="s">
        <v>163</v>
      </c>
    </row>
    <row r="18" spans="1:28" x14ac:dyDescent="0.3">
      <c r="A18" s="1" t="s">
        <v>113</v>
      </c>
      <c r="B18" s="1" t="s">
        <v>68</v>
      </c>
      <c r="C18" s="26" t="s">
        <v>47</v>
      </c>
      <c r="D18" s="36">
        <v>13</v>
      </c>
      <c r="E18" s="84"/>
      <c r="F18" s="26">
        <v>6</v>
      </c>
      <c r="G18" s="84"/>
      <c r="H18" s="84"/>
      <c r="I18" s="84"/>
      <c r="J18" s="26">
        <v>2</v>
      </c>
      <c r="K18" s="26">
        <v>2</v>
      </c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f t="shared" si="1"/>
        <v>14</v>
      </c>
      <c r="U18" s="38" t="str">
        <f t="shared" si="2"/>
        <v/>
      </c>
      <c r="V18" s="22">
        <v>53</v>
      </c>
      <c r="W18" s="22" t="s">
        <v>74</v>
      </c>
      <c r="X18" s="22" t="s">
        <v>75</v>
      </c>
      <c r="Y18" s="62">
        <v>388</v>
      </c>
      <c r="Z18" s="39"/>
      <c r="AA18" s="1" t="s">
        <v>77</v>
      </c>
      <c r="AB18" s="27" t="s">
        <v>163</v>
      </c>
    </row>
    <row r="19" spans="1:28" x14ac:dyDescent="0.3">
      <c r="A19" s="1" t="s">
        <v>113</v>
      </c>
      <c r="B19" s="1" t="s">
        <v>68</v>
      </c>
      <c r="C19" s="26" t="s">
        <v>56</v>
      </c>
      <c r="D19" s="36">
        <v>11</v>
      </c>
      <c r="E19" s="84"/>
      <c r="F19" s="26">
        <v>5</v>
      </c>
      <c r="G19" s="84"/>
      <c r="H19" s="84"/>
      <c r="I19" s="84"/>
      <c r="J19" s="26">
        <v>5</v>
      </c>
      <c r="K19" s="26">
        <v>7</v>
      </c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26">
        <f t="shared" si="1"/>
        <v>15</v>
      </c>
      <c r="U19" s="38" t="str">
        <f t="shared" si="2"/>
        <v/>
      </c>
      <c r="V19" s="22">
        <v>53</v>
      </c>
      <c r="W19" s="22" t="s">
        <v>74</v>
      </c>
      <c r="X19" s="22" t="s">
        <v>75</v>
      </c>
      <c r="Y19" s="62">
        <v>388</v>
      </c>
      <c r="Z19" s="39"/>
      <c r="AA19" s="1" t="s">
        <v>77</v>
      </c>
      <c r="AB19" s="27" t="s">
        <v>163</v>
      </c>
    </row>
    <row r="20" spans="1:28" x14ac:dyDescent="0.3">
      <c r="A20" s="1" t="s">
        <v>113</v>
      </c>
      <c r="B20" s="1" t="s">
        <v>68</v>
      </c>
      <c r="C20" s="26" t="s">
        <v>65</v>
      </c>
      <c r="D20" s="36">
        <v>34</v>
      </c>
      <c r="E20" s="84" t="s">
        <v>368</v>
      </c>
      <c r="F20" s="26"/>
      <c r="G20" s="84"/>
      <c r="H20" s="84"/>
      <c r="I20" s="84"/>
      <c r="J20" s="26"/>
      <c r="K20" s="26"/>
      <c r="L20" s="84"/>
      <c r="M20" s="84"/>
      <c r="N20" s="26"/>
      <c r="O20" s="88"/>
      <c r="P20" s="88"/>
      <c r="Q20" s="88"/>
      <c r="R20" s="88"/>
      <c r="S20" s="88"/>
      <c r="T20" s="26"/>
      <c r="U20" s="38"/>
      <c r="V20" s="22">
        <v>53</v>
      </c>
      <c r="W20" s="22" t="s">
        <v>74</v>
      </c>
      <c r="X20" s="22" t="s">
        <v>75</v>
      </c>
      <c r="Y20" s="62">
        <v>388</v>
      </c>
      <c r="Z20" s="39"/>
      <c r="AA20" s="1" t="s">
        <v>77</v>
      </c>
      <c r="AB20" s="27" t="s">
        <v>163</v>
      </c>
    </row>
    <row r="21" spans="1:28" x14ac:dyDescent="0.3">
      <c r="A21" s="1" t="s">
        <v>113</v>
      </c>
      <c r="B21" s="1" t="s">
        <v>68</v>
      </c>
      <c r="C21" s="26" t="s">
        <v>254</v>
      </c>
      <c r="D21" s="36">
        <v>15</v>
      </c>
      <c r="E21" s="84" t="s">
        <v>368</v>
      </c>
      <c r="F21" s="26"/>
      <c r="G21" s="84"/>
      <c r="H21" s="84"/>
      <c r="I21" s="84"/>
      <c r="J21" s="26"/>
      <c r="K21" s="26"/>
      <c r="L21" s="84"/>
      <c r="M21" s="84"/>
      <c r="N21" s="26"/>
      <c r="O21" s="88"/>
      <c r="P21" s="88"/>
      <c r="Q21" s="88"/>
      <c r="R21" s="88"/>
      <c r="S21" s="88"/>
      <c r="T21" s="26"/>
      <c r="U21" s="38" t="str">
        <f t="shared" si="2"/>
        <v/>
      </c>
      <c r="V21" s="22">
        <v>53</v>
      </c>
      <c r="W21" s="22" t="s">
        <v>74</v>
      </c>
      <c r="X21" s="22" t="s">
        <v>75</v>
      </c>
      <c r="Y21" s="62">
        <v>388</v>
      </c>
      <c r="Z21" s="39"/>
      <c r="AA21" s="1" t="s">
        <v>77</v>
      </c>
      <c r="AB21" s="27" t="s">
        <v>163</v>
      </c>
    </row>
    <row r="22" spans="1:28" x14ac:dyDescent="0.3">
      <c r="A22" s="1" t="s">
        <v>113</v>
      </c>
      <c r="B22" s="1" t="s">
        <v>68</v>
      </c>
      <c r="C22" s="26" t="s">
        <v>285</v>
      </c>
      <c r="D22" s="36">
        <v>20</v>
      </c>
      <c r="E22" s="84"/>
      <c r="F22" s="26">
        <v>6</v>
      </c>
      <c r="G22" s="84"/>
      <c r="H22" s="84"/>
      <c r="I22" s="84"/>
      <c r="J22" s="26">
        <v>4</v>
      </c>
      <c r="K22" s="26">
        <v>7</v>
      </c>
      <c r="L22" s="84"/>
      <c r="M22" s="84"/>
      <c r="N22" s="26">
        <f>SUM(L22:M22)</f>
        <v>0</v>
      </c>
      <c r="O22" s="88"/>
      <c r="P22" s="88"/>
      <c r="Q22" s="88"/>
      <c r="R22" s="88"/>
      <c r="S22" s="88"/>
      <c r="T22" s="26">
        <f t="shared" si="1"/>
        <v>16</v>
      </c>
      <c r="U22" s="38" t="str">
        <f t="shared" si="2"/>
        <v/>
      </c>
      <c r="V22" s="22">
        <v>53</v>
      </c>
      <c r="W22" s="22" t="s">
        <v>74</v>
      </c>
      <c r="X22" s="22" t="s">
        <v>75</v>
      </c>
      <c r="Y22" s="62">
        <v>388</v>
      </c>
      <c r="Z22" s="39"/>
      <c r="AA22" s="1" t="s">
        <v>77</v>
      </c>
      <c r="AB22" s="27" t="s">
        <v>163</v>
      </c>
    </row>
    <row r="23" spans="1:28" x14ac:dyDescent="0.3">
      <c r="A23" s="1" t="s">
        <v>113</v>
      </c>
      <c r="B23" s="1" t="s">
        <v>68</v>
      </c>
      <c r="C23" s="26" t="s">
        <v>49</v>
      </c>
      <c r="D23" s="36">
        <v>23</v>
      </c>
      <c r="E23" s="84">
        <v>24</v>
      </c>
      <c r="F23" s="26">
        <v>2</v>
      </c>
      <c r="G23" s="84"/>
      <c r="H23" s="84"/>
      <c r="I23" s="84"/>
      <c r="J23" s="26">
        <v>0</v>
      </c>
      <c r="K23" s="26">
        <v>0</v>
      </c>
      <c r="L23" s="84"/>
      <c r="M23" s="84"/>
      <c r="N23" s="26">
        <f>SUM(L23:M23)</f>
        <v>0</v>
      </c>
      <c r="O23" s="88"/>
      <c r="P23" s="54">
        <v>6</v>
      </c>
      <c r="Q23" s="88"/>
      <c r="R23" s="88"/>
      <c r="S23" s="88"/>
      <c r="T23" s="26">
        <f t="shared" si="1"/>
        <v>4</v>
      </c>
      <c r="U23" s="38">
        <f t="shared" si="2"/>
        <v>0.16666666666666666</v>
      </c>
      <c r="V23" s="22">
        <v>53</v>
      </c>
      <c r="W23" s="22" t="s">
        <v>74</v>
      </c>
      <c r="X23" s="22" t="s">
        <v>75</v>
      </c>
      <c r="Y23" s="62">
        <v>388</v>
      </c>
      <c r="Z23" s="39" t="s">
        <v>432</v>
      </c>
      <c r="AA23" s="1" t="s">
        <v>77</v>
      </c>
      <c r="AB23" s="27" t="s">
        <v>163</v>
      </c>
    </row>
    <row r="24" spans="1:28" x14ac:dyDescent="0.3">
      <c r="A24" s="1" t="s">
        <v>113</v>
      </c>
      <c r="B24" s="1" t="s">
        <v>68</v>
      </c>
      <c r="C24" s="26" t="s">
        <v>50</v>
      </c>
      <c r="D24" s="36">
        <v>33</v>
      </c>
      <c r="E24" s="84"/>
      <c r="F24" s="26">
        <v>7</v>
      </c>
      <c r="G24" s="84"/>
      <c r="H24" s="84"/>
      <c r="I24" s="84"/>
      <c r="J24" s="26">
        <v>6</v>
      </c>
      <c r="K24" s="26">
        <v>6</v>
      </c>
      <c r="L24" s="84"/>
      <c r="M24" s="84"/>
      <c r="N24" s="26">
        <f>SUM(L24:M24)</f>
        <v>0</v>
      </c>
      <c r="O24" s="88"/>
      <c r="P24" s="54">
        <v>6</v>
      </c>
      <c r="Q24" s="88"/>
      <c r="R24" s="88"/>
      <c r="S24" s="88"/>
      <c r="T24" s="26">
        <f t="shared" si="1"/>
        <v>20</v>
      </c>
      <c r="U24" s="38" t="str">
        <f>IFERROR(((T24+Q24+N24-R24)+(O24*2))/E24,"")</f>
        <v/>
      </c>
      <c r="V24" s="22">
        <v>53</v>
      </c>
      <c r="W24" s="22" t="s">
        <v>74</v>
      </c>
      <c r="X24" s="22" t="s">
        <v>75</v>
      </c>
      <c r="Y24" s="62">
        <v>388</v>
      </c>
      <c r="Z24" s="39"/>
      <c r="AA24" s="1" t="s">
        <v>77</v>
      </c>
      <c r="AB24" s="27" t="s">
        <v>163</v>
      </c>
    </row>
    <row r="25" spans="1:28" x14ac:dyDescent="0.3">
      <c r="A25" s="1" t="s">
        <v>113</v>
      </c>
      <c r="B25" s="1" t="s">
        <v>68</v>
      </c>
      <c r="C25" s="54" t="s">
        <v>39</v>
      </c>
      <c r="D25" s="1"/>
      <c r="E25" s="54">
        <v>216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54">
        <v>16</v>
      </c>
      <c r="Q25" s="41"/>
      <c r="R25" s="41"/>
      <c r="S25" s="41"/>
      <c r="T25" s="41"/>
      <c r="U25" s="38" t="str">
        <f>_xlfn.IFNA("",((T25+Q25+N25-R25)+(O25*2))/E25)</f>
        <v/>
      </c>
      <c r="V25" s="22">
        <v>53</v>
      </c>
      <c r="W25" s="22" t="s">
        <v>74</v>
      </c>
      <c r="X25" s="22" t="s">
        <v>75</v>
      </c>
      <c r="Y25" s="62">
        <v>388</v>
      </c>
      <c r="Z25" s="39"/>
      <c r="AA25" s="1" t="s">
        <v>77</v>
      </c>
      <c r="AB25" s="27" t="s">
        <v>163</v>
      </c>
    </row>
    <row r="26" spans="1:28" x14ac:dyDescent="0.3">
      <c r="A26" s="46" t="s">
        <v>113</v>
      </c>
      <c r="B26" s="46" t="s">
        <v>68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36</v>
      </c>
      <c r="G26" s="42">
        <f t="shared" si="4"/>
        <v>0</v>
      </c>
      <c r="H26" s="42">
        <f t="shared" si="4"/>
        <v>0</v>
      </c>
      <c r="I26" s="42">
        <f t="shared" si="4"/>
        <v>0</v>
      </c>
      <c r="J26" s="42">
        <f t="shared" si="4"/>
        <v>24</v>
      </c>
      <c r="K26" s="42">
        <f t="shared" si="4"/>
        <v>30</v>
      </c>
      <c r="L26" s="42">
        <f t="shared" si="4"/>
        <v>0</v>
      </c>
      <c r="M26" s="42">
        <f t="shared" si="4"/>
        <v>0</v>
      </c>
      <c r="N26" s="42">
        <f t="shared" si="4"/>
        <v>0</v>
      </c>
      <c r="O26" s="42">
        <f t="shared" si="4"/>
        <v>0</v>
      </c>
      <c r="P26" s="42">
        <f t="shared" si="4"/>
        <v>34</v>
      </c>
      <c r="Q26" s="42">
        <f t="shared" si="4"/>
        <v>0</v>
      </c>
      <c r="R26" s="42">
        <f t="shared" si="4"/>
        <v>0</v>
      </c>
      <c r="S26" s="42">
        <f t="shared" si="4"/>
        <v>0</v>
      </c>
      <c r="T26" s="42">
        <f t="shared" si="4"/>
        <v>96</v>
      </c>
      <c r="U26" s="43">
        <f>((T26+Q26+N26-R26)+(O26*2))/E26</f>
        <v>0.4</v>
      </c>
      <c r="V26" s="44">
        <v>53</v>
      </c>
      <c r="W26" s="44" t="s">
        <v>74</v>
      </c>
      <c r="X26" s="44" t="s">
        <v>75</v>
      </c>
      <c r="Y26" s="63">
        <v>388</v>
      </c>
      <c r="Z26" s="45"/>
      <c r="AA26" s="46" t="s">
        <v>77</v>
      </c>
      <c r="AB26" s="72" t="s">
        <v>163</v>
      </c>
    </row>
    <row r="27" spans="1:28" x14ac:dyDescent="0.3">
      <c r="A27" s="1"/>
      <c r="B27" s="1"/>
      <c r="C27" s="1"/>
      <c r="D27" s="1"/>
      <c r="F27" s="47" t="s">
        <v>41</v>
      </c>
      <c r="G27" s="61" t="e">
        <f>F26/G26</f>
        <v>#DIV/0!</v>
      </c>
      <c r="H27" s="47"/>
      <c r="I27" s="27"/>
      <c r="J27" s="47" t="s">
        <v>42</v>
      </c>
      <c r="K27" s="61">
        <f>J26/K26</f>
        <v>0.8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3">
        <v>13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113</v>
      </c>
      <c r="C35" s="26" t="s">
        <v>287</v>
      </c>
      <c r="D35" s="36">
        <v>11</v>
      </c>
      <c r="E35" s="84"/>
      <c r="F35" s="26">
        <v>1</v>
      </c>
      <c r="G35" s="84"/>
      <c r="H35" s="26"/>
      <c r="I35" s="26"/>
      <c r="J35" s="26">
        <v>5</v>
      </c>
      <c r="K35" s="26">
        <v>7</v>
      </c>
      <c r="L35" s="84"/>
      <c r="M35" s="84"/>
      <c r="N35" s="26">
        <f>SUM(L35:M35)</f>
        <v>0</v>
      </c>
      <c r="O35" s="88"/>
      <c r="P35" s="88"/>
      <c r="Q35" s="88"/>
      <c r="R35" s="88"/>
      <c r="S35" s="88"/>
      <c r="T35" s="26">
        <f t="shared" ref="T35:T44" si="5">+(F35*2)+J35</f>
        <v>7</v>
      </c>
      <c r="U35" s="38" t="str">
        <f>IFERROR(((T35+Q35+N35-R35)+(O35*2))/E35,"")</f>
        <v/>
      </c>
      <c r="V35" s="22">
        <v>53</v>
      </c>
      <c r="W35" s="22" t="s">
        <v>76</v>
      </c>
      <c r="X35" s="22" t="s">
        <v>81</v>
      </c>
      <c r="Y35" s="62">
        <v>388</v>
      </c>
      <c r="Z35" s="39"/>
      <c r="AA35" s="1" t="s">
        <v>118</v>
      </c>
      <c r="AB35" s="27" t="s">
        <v>164</v>
      </c>
    </row>
    <row r="36" spans="1:28" x14ac:dyDescent="0.3">
      <c r="A36" s="1" t="s">
        <v>68</v>
      </c>
      <c r="B36" s="1" t="s">
        <v>113</v>
      </c>
      <c r="C36" s="26" t="s">
        <v>288</v>
      </c>
      <c r="D36" s="36">
        <v>33</v>
      </c>
      <c r="E36" s="84"/>
      <c r="F36" s="26">
        <v>1</v>
      </c>
      <c r="G36" s="84"/>
      <c r="H36" s="26"/>
      <c r="I36" s="26"/>
      <c r="J36" s="26">
        <v>0</v>
      </c>
      <c r="K36" s="26">
        <v>0</v>
      </c>
      <c r="L36" s="84"/>
      <c r="M36" s="84"/>
      <c r="N36" s="26">
        <f t="shared" ref="N36:N41" si="6">SUM(L36:M36)</f>
        <v>0</v>
      </c>
      <c r="O36" s="88"/>
      <c r="P36" s="88"/>
      <c r="Q36" s="88"/>
      <c r="R36" s="88"/>
      <c r="S36" s="88"/>
      <c r="T36" s="26">
        <f t="shared" si="5"/>
        <v>2</v>
      </c>
      <c r="U36" s="38" t="str">
        <f t="shared" ref="U36:U44" si="7">IFERROR(((T36+Q36+N36-R36)+(O36*2))/E36,"")</f>
        <v/>
      </c>
      <c r="V36" s="22">
        <v>53</v>
      </c>
      <c r="W36" s="22" t="s">
        <v>76</v>
      </c>
      <c r="X36" s="22" t="s">
        <v>81</v>
      </c>
      <c r="Y36" s="62">
        <v>388</v>
      </c>
      <c r="Z36" s="39"/>
      <c r="AA36" s="1" t="s">
        <v>118</v>
      </c>
      <c r="AB36" s="27" t="s">
        <v>164</v>
      </c>
    </row>
    <row r="37" spans="1:28" x14ac:dyDescent="0.3">
      <c r="A37" s="1" t="s">
        <v>68</v>
      </c>
      <c r="B37" s="1" t="s">
        <v>113</v>
      </c>
      <c r="C37" s="26" t="s">
        <v>338</v>
      </c>
      <c r="D37" s="36">
        <v>24</v>
      </c>
      <c r="E37" s="84"/>
      <c r="F37" s="26">
        <v>8</v>
      </c>
      <c r="G37" s="84"/>
      <c r="H37" s="26"/>
      <c r="I37" s="26"/>
      <c r="J37" s="26">
        <v>9</v>
      </c>
      <c r="K37" s="26">
        <v>10</v>
      </c>
      <c r="L37" s="84"/>
      <c r="M37" s="37">
        <v>10</v>
      </c>
      <c r="N37" s="26">
        <f t="shared" si="6"/>
        <v>10</v>
      </c>
      <c r="O37" s="88"/>
      <c r="P37" s="88"/>
      <c r="Q37" s="88"/>
      <c r="R37" s="88"/>
      <c r="S37" s="88"/>
      <c r="T37" s="26">
        <f t="shared" si="5"/>
        <v>25</v>
      </c>
      <c r="U37" s="38" t="str">
        <f t="shared" si="7"/>
        <v/>
      </c>
      <c r="V37" s="22">
        <v>53</v>
      </c>
      <c r="W37" s="22" t="s">
        <v>76</v>
      </c>
      <c r="X37" s="22" t="s">
        <v>81</v>
      </c>
      <c r="Y37" s="62">
        <v>388</v>
      </c>
      <c r="Z37" s="39"/>
      <c r="AA37" s="1" t="s">
        <v>118</v>
      </c>
      <c r="AB37" s="27" t="s">
        <v>164</v>
      </c>
    </row>
    <row r="38" spans="1:28" x14ac:dyDescent="0.3">
      <c r="A38" s="1" t="s">
        <v>68</v>
      </c>
      <c r="B38" s="1" t="s">
        <v>113</v>
      </c>
      <c r="C38" s="26" t="s">
        <v>290</v>
      </c>
      <c r="D38" s="36">
        <v>22</v>
      </c>
      <c r="E38" s="84"/>
      <c r="F38" s="26">
        <v>5</v>
      </c>
      <c r="G38" s="84"/>
      <c r="H38" s="26"/>
      <c r="I38" s="26"/>
      <c r="J38" s="26">
        <v>0</v>
      </c>
      <c r="K38" s="26">
        <v>0</v>
      </c>
      <c r="L38" s="84"/>
      <c r="M38" s="88"/>
      <c r="N38" s="26">
        <f t="shared" si="6"/>
        <v>0</v>
      </c>
      <c r="O38" s="88"/>
      <c r="P38" s="88"/>
      <c r="Q38" s="88"/>
      <c r="R38" s="88"/>
      <c r="S38" s="88"/>
      <c r="T38" s="26">
        <f t="shared" si="5"/>
        <v>10</v>
      </c>
      <c r="U38" s="38" t="str">
        <f t="shared" si="7"/>
        <v/>
      </c>
      <c r="V38" s="22">
        <v>53</v>
      </c>
      <c r="W38" s="22" t="s">
        <v>76</v>
      </c>
      <c r="X38" s="22" t="s">
        <v>81</v>
      </c>
      <c r="Y38" s="62">
        <v>388</v>
      </c>
      <c r="Z38" s="39"/>
      <c r="AA38" s="1" t="s">
        <v>118</v>
      </c>
      <c r="AB38" s="27" t="s">
        <v>164</v>
      </c>
    </row>
    <row r="39" spans="1:28" x14ac:dyDescent="0.3">
      <c r="A39" s="1" t="s">
        <v>68</v>
      </c>
      <c r="B39" s="1" t="s">
        <v>113</v>
      </c>
      <c r="C39" s="26" t="s">
        <v>291</v>
      </c>
      <c r="D39" s="36">
        <v>25</v>
      </c>
      <c r="E39" s="84" t="s">
        <v>449</v>
      </c>
      <c r="F39" s="26"/>
      <c r="G39" s="84"/>
      <c r="H39" s="26"/>
      <c r="I39" s="26"/>
      <c r="J39" s="26"/>
      <c r="K39" s="26"/>
      <c r="L39" s="84"/>
      <c r="M39" s="88"/>
      <c r="N39" s="26"/>
      <c r="O39" s="88"/>
      <c r="P39" s="88"/>
      <c r="Q39" s="88"/>
      <c r="R39" s="88"/>
      <c r="S39" s="88"/>
      <c r="T39" s="26"/>
      <c r="U39" s="38"/>
      <c r="V39" s="22">
        <v>53</v>
      </c>
      <c r="W39" s="22" t="s">
        <v>76</v>
      </c>
      <c r="X39" s="22" t="s">
        <v>81</v>
      </c>
      <c r="Y39" s="62">
        <v>388</v>
      </c>
      <c r="Z39" s="39"/>
      <c r="AA39" s="1" t="s">
        <v>118</v>
      </c>
      <c r="AB39" s="27" t="s">
        <v>164</v>
      </c>
    </row>
    <row r="40" spans="1:28" x14ac:dyDescent="0.3">
      <c r="A40" s="1" t="s">
        <v>68</v>
      </c>
      <c r="B40" s="1" t="s">
        <v>113</v>
      </c>
      <c r="C40" s="26" t="s">
        <v>292</v>
      </c>
      <c r="D40" s="36">
        <v>20</v>
      </c>
      <c r="E40" s="84"/>
      <c r="F40" s="26">
        <v>1</v>
      </c>
      <c r="G40" s="84"/>
      <c r="H40" s="26"/>
      <c r="I40" s="26"/>
      <c r="J40" s="26">
        <v>0</v>
      </c>
      <c r="K40" s="26">
        <v>0</v>
      </c>
      <c r="L40" s="84"/>
      <c r="M40" s="88"/>
      <c r="N40" s="26">
        <f t="shared" si="6"/>
        <v>0</v>
      </c>
      <c r="O40" s="88"/>
      <c r="P40" s="89"/>
      <c r="Q40" s="88"/>
      <c r="R40" s="88"/>
      <c r="S40" s="88"/>
      <c r="T40" s="26">
        <f t="shared" si="5"/>
        <v>2</v>
      </c>
      <c r="U40" s="38" t="str">
        <f t="shared" si="7"/>
        <v/>
      </c>
      <c r="V40" s="22">
        <v>53</v>
      </c>
      <c r="W40" s="22" t="s">
        <v>76</v>
      </c>
      <c r="X40" s="22" t="s">
        <v>81</v>
      </c>
      <c r="Y40" s="62">
        <v>388</v>
      </c>
      <c r="Z40" s="39"/>
      <c r="AA40" s="1" t="s">
        <v>118</v>
      </c>
      <c r="AB40" s="27" t="s">
        <v>164</v>
      </c>
    </row>
    <row r="41" spans="1:28" x14ac:dyDescent="0.3">
      <c r="A41" s="1" t="s">
        <v>68</v>
      </c>
      <c r="B41" s="1" t="s">
        <v>113</v>
      </c>
      <c r="C41" s="26" t="s">
        <v>293</v>
      </c>
      <c r="D41" s="36">
        <v>45</v>
      </c>
      <c r="E41" s="84"/>
      <c r="F41" s="26">
        <v>4</v>
      </c>
      <c r="G41" s="84"/>
      <c r="H41" s="26"/>
      <c r="I41" s="26"/>
      <c r="J41" s="26">
        <v>0</v>
      </c>
      <c r="K41" s="26">
        <v>0</v>
      </c>
      <c r="L41" s="84"/>
      <c r="M41" s="88"/>
      <c r="N41" s="26">
        <f t="shared" si="6"/>
        <v>0</v>
      </c>
      <c r="O41" s="88"/>
      <c r="P41" s="88"/>
      <c r="Q41" s="88"/>
      <c r="R41" s="88"/>
      <c r="S41" s="88"/>
      <c r="T41" s="26">
        <f t="shared" si="5"/>
        <v>8</v>
      </c>
      <c r="U41" s="38" t="str">
        <f t="shared" si="7"/>
        <v/>
      </c>
      <c r="V41" s="22">
        <v>53</v>
      </c>
      <c r="W41" s="22" t="s">
        <v>76</v>
      </c>
      <c r="X41" s="22" t="s">
        <v>81</v>
      </c>
      <c r="Y41" s="62">
        <v>388</v>
      </c>
      <c r="Z41" s="39"/>
      <c r="AA41" s="1" t="s">
        <v>118</v>
      </c>
      <c r="AB41" s="27" t="s">
        <v>164</v>
      </c>
    </row>
    <row r="42" spans="1:28" x14ac:dyDescent="0.3">
      <c r="A42" s="1" t="s">
        <v>68</v>
      </c>
      <c r="B42" s="1" t="s">
        <v>113</v>
      </c>
      <c r="C42" s="26" t="s">
        <v>294</v>
      </c>
      <c r="D42" s="36">
        <v>23</v>
      </c>
      <c r="E42" s="84"/>
      <c r="F42" s="26">
        <v>3</v>
      </c>
      <c r="G42" s="84"/>
      <c r="H42" s="26"/>
      <c r="I42" s="26"/>
      <c r="J42" s="26">
        <v>6</v>
      </c>
      <c r="K42" s="26">
        <v>6</v>
      </c>
      <c r="L42" s="84"/>
      <c r="M42" s="88"/>
      <c r="N42" s="26">
        <f>SUM(L42:M42)</f>
        <v>0</v>
      </c>
      <c r="O42" s="88"/>
      <c r="P42" s="88"/>
      <c r="Q42" s="88"/>
      <c r="R42" s="88"/>
      <c r="S42" s="88"/>
      <c r="T42" s="26">
        <f t="shared" si="5"/>
        <v>12</v>
      </c>
      <c r="U42" s="38" t="str">
        <f t="shared" si="7"/>
        <v/>
      </c>
      <c r="V42" s="22">
        <v>53</v>
      </c>
      <c r="W42" s="22" t="s">
        <v>76</v>
      </c>
      <c r="X42" s="22" t="s">
        <v>81</v>
      </c>
      <c r="Y42" s="62">
        <v>388</v>
      </c>
      <c r="Z42" s="39"/>
      <c r="AA42" s="1" t="s">
        <v>118</v>
      </c>
      <c r="AB42" s="27" t="s">
        <v>164</v>
      </c>
    </row>
    <row r="43" spans="1:28" x14ac:dyDescent="0.3">
      <c r="A43" s="1" t="s">
        <v>68</v>
      </c>
      <c r="B43" s="1" t="s">
        <v>113</v>
      </c>
      <c r="C43" s="26" t="s">
        <v>295</v>
      </c>
      <c r="D43" s="36">
        <v>40</v>
      </c>
      <c r="E43" s="84"/>
      <c r="F43" s="26">
        <v>3</v>
      </c>
      <c r="G43" s="84"/>
      <c r="H43" s="26"/>
      <c r="I43" s="26"/>
      <c r="J43" s="26">
        <v>1</v>
      </c>
      <c r="K43" s="26">
        <v>7</v>
      </c>
      <c r="L43" s="84"/>
      <c r="M43" s="88"/>
      <c r="N43" s="26">
        <f>SUM(L43:M43)</f>
        <v>0</v>
      </c>
      <c r="O43" s="88"/>
      <c r="P43" s="88"/>
      <c r="Q43" s="88"/>
      <c r="R43" s="88"/>
      <c r="S43" s="88"/>
      <c r="T43" s="26">
        <f t="shared" si="5"/>
        <v>7</v>
      </c>
      <c r="U43" s="38" t="str">
        <f t="shared" si="7"/>
        <v/>
      </c>
      <c r="V43" s="22">
        <v>53</v>
      </c>
      <c r="W43" s="22" t="s">
        <v>76</v>
      </c>
      <c r="X43" s="22" t="s">
        <v>81</v>
      </c>
      <c r="Y43" s="62">
        <v>388</v>
      </c>
      <c r="Z43" s="39"/>
      <c r="AA43" s="1" t="s">
        <v>118</v>
      </c>
      <c r="AB43" s="27" t="s">
        <v>164</v>
      </c>
    </row>
    <row r="44" spans="1:28" x14ac:dyDescent="0.3">
      <c r="A44" s="1" t="s">
        <v>68</v>
      </c>
      <c r="B44" s="1" t="s">
        <v>113</v>
      </c>
      <c r="C44" s="26" t="s">
        <v>296</v>
      </c>
      <c r="D44" s="36">
        <v>10</v>
      </c>
      <c r="E44" s="84"/>
      <c r="F44" s="26">
        <v>15</v>
      </c>
      <c r="G44" s="84"/>
      <c r="H44" s="26"/>
      <c r="I44" s="26"/>
      <c r="J44" s="26">
        <v>2</v>
      </c>
      <c r="K44" s="26">
        <v>5</v>
      </c>
      <c r="L44" s="84"/>
      <c r="M44" s="37">
        <v>15</v>
      </c>
      <c r="N44" s="26">
        <f>SUM(L44:M44)</f>
        <v>15</v>
      </c>
      <c r="O44" s="88"/>
      <c r="P44" s="88"/>
      <c r="Q44" s="88"/>
      <c r="R44" s="88"/>
      <c r="S44" s="88"/>
      <c r="T44" s="26">
        <f t="shared" si="5"/>
        <v>32</v>
      </c>
      <c r="U44" s="38" t="str">
        <f t="shared" si="7"/>
        <v/>
      </c>
      <c r="V44" s="22">
        <v>53</v>
      </c>
      <c r="W44" s="22" t="s">
        <v>76</v>
      </c>
      <c r="X44" s="22" t="s">
        <v>81</v>
      </c>
      <c r="Y44" s="62">
        <v>388</v>
      </c>
      <c r="Z44" s="39"/>
      <c r="AA44" s="1" t="s">
        <v>118</v>
      </c>
      <c r="AB44" s="27" t="s">
        <v>164</v>
      </c>
    </row>
    <row r="45" spans="1:28" x14ac:dyDescent="0.3">
      <c r="A45" s="1" t="s">
        <v>68</v>
      </c>
      <c r="B45" s="1" t="s">
        <v>113</v>
      </c>
      <c r="C45" s="26" t="s">
        <v>297</v>
      </c>
      <c r="D45" s="36">
        <v>14</v>
      </c>
      <c r="E45" s="84" t="s">
        <v>449</v>
      </c>
      <c r="F45" s="26"/>
      <c r="G45" s="84"/>
      <c r="H45" s="26"/>
      <c r="I45" s="26"/>
      <c r="J45" s="26"/>
      <c r="K45" s="26"/>
      <c r="L45" s="84"/>
      <c r="M45" s="37"/>
      <c r="N45" s="26"/>
      <c r="O45" s="88"/>
      <c r="P45" s="88"/>
      <c r="Q45" s="88"/>
      <c r="R45" s="88"/>
      <c r="S45" s="88"/>
      <c r="T45" s="26"/>
      <c r="U45" s="38"/>
      <c r="V45" s="22">
        <v>53</v>
      </c>
      <c r="W45" s="22" t="s">
        <v>76</v>
      </c>
      <c r="X45" s="22" t="s">
        <v>81</v>
      </c>
      <c r="Y45" s="62">
        <v>388</v>
      </c>
      <c r="Z45" s="39"/>
      <c r="AA45" s="1" t="s">
        <v>118</v>
      </c>
      <c r="AB45" s="27" t="s">
        <v>164</v>
      </c>
    </row>
    <row r="46" spans="1:28" x14ac:dyDescent="0.3">
      <c r="A46" s="1" t="s">
        <v>68</v>
      </c>
      <c r="B46" s="1" t="s">
        <v>113</v>
      </c>
      <c r="C46" s="26" t="s">
        <v>298</v>
      </c>
      <c r="D46" s="36">
        <v>15</v>
      </c>
      <c r="E46" s="84"/>
      <c r="F46" s="26">
        <v>2</v>
      </c>
      <c r="G46" s="84"/>
      <c r="H46" s="26"/>
      <c r="I46" s="26"/>
      <c r="J46" s="26">
        <v>4</v>
      </c>
      <c r="K46" s="26">
        <v>7</v>
      </c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37">
        <f>(H46*3)+((F46-H46)*2)+J46</f>
        <v>8</v>
      </c>
      <c r="U46" s="38" t="str">
        <f>IFERROR(((T46+Q46+N46-R46)+(O46*2))/E46,"")</f>
        <v/>
      </c>
      <c r="V46" s="22">
        <v>53</v>
      </c>
      <c r="W46" s="22" t="s">
        <v>76</v>
      </c>
      <c r="X46" s="22" t="s">
        <v>81</v>
      </c>
      <c r="Y46" s="62">
        <v>388</v>
      </c>
      <c r="Z46" s="39"/>
      <c r="AA46" s="1" t="s">
        <v>118</v>
      </c>
      <c r="AB46" s="27" t="s">
        <v>164</v>
      </c>
    </row>
    <row r="47" spans="1:28" x14ac:dyDescent="0.3">
      <c r="A47" s="1" t="s">
        <v>68</v>
      </c>
      <c r="B47" s="1" t="s">
        <v>113</v>
      </c>
      <c r="C47" s="54" t="s">
        <v>39</v>
      </c>
      <c r="D47" s="1"/>
      <c r="E47" s="54">
        <v>240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54">
        <v>21</v>
      </c>
      <c r="Q47" s="41"/>
      <c r="R47" s="41"/>
      <c r="S47" s="41"/>
      <c r="T47" s="41"/>
      <c r="U47" s="38" t="str">
        <f>_xlfn.IFNA("",((T47+Q47+N47-R47)+(O47*2))/E47)</f>
        <v/>
      </c>
      <c r="V47" s="22">
        <v>53</v>
      </c>
      <c r="W47" s="22" t="s">
        <v>76</v>
      </c>
      <c r="X47" s="22" t="s">
        <v>81</v>
      </c>
      <c r="Y47" s="62">
        <v>388</v>
      </c>
      <c r="Z47" s="39"/>
      <c r="AA47" s="1" t="s">
        <v>118</v>
      </c>
      <c r="AB47" s="27" t="s">
        <v>164</v>
      </c>
    </row>
    <row r="48" spans="1:28" x14ac:dyDescent="0.3">
      <c r="A48" s="46" t="s">
        <v>68</v>
      </c>
      <c r="B48" s="46" t="s">
        <v>113</v>
      </c>
      <c r="C48" s="42" t="s">
        <v>40</v>
      </c>
      <c r="D48" s="46"/>
      <c r="E48" s="42">
        <f t="shared" ref="E48:T48" si="8">SUM(E35:E47)</f>
        <v>240</v>
      </c>
      <c r="F48" s="42">
        <f t="shared" si="8"/>
        <v>43</v>
      </c>
      <c r="G48" s="42">
        <f t="shared" si="8"/>
        <v>0</v>
      </c>
      <c r="H48" s="42">
        <f t="shared" si="8"/>
        <v>0</v>
      </c>
      <c r="I48" s="42">
        <f t="shared" si="8"/>
        <v>0</v>
      </c>
      <c r="J48" s="42">
        <f t="shared" si="8"/>
        <v>27</v>
      </c>
      <c r="K48" s="42">
        <f t="shared" si="8"/>
        <v>42</v>
      </c>
      <c r="L48" s="42">
        <f t="shared" si="8"/>
        <v>0</v>
      </c>
      <c r="M48" s="42">
        <f t="shared" si="8"/>
        <v>25</v>
      </c>
      <c r="N48" s="42">
        <f t="shared" si="8"/>
        <v>25</v>
      </c>
      <c r="O48" s="42">
        <f t="shared" si="8"/>
        <v>0</v>
      </c>
      <c r="P48" s="42">
        <f t="shared" si="8"/>
        <v>21</v>
      </c>
      <c r="Q48" s="42">
        <f t="shared" si="8"/>
        <v>0</v>
      </c>
      <c r="R48" s="42">
        <f t="shared" si="8"/>
        <v>0</v>
      </c>
      <c r="S48" s="42">
        <f t="shared" si="8"/>
        <v>0</v>
      </c>
      <c r="T48" s="42">
        <f t="shared" si="8"/>
        <v>113</v>
      </c>
      <c r="U48" s="43">
        <f>((T48+Q48+N48-R48)+(O48*2))/E48</f>
        <v>0.57499999999999996</v>
      </c>
      <c r="V48" s="44">
        <v>53</v>
      </c>
      <c r="W48" s="44" t="s">
        <v>76</v>
      </c>
      <c r="X48" s="44" t="s">
        <v>81</v>
      </c>
      <c r="Y48" s="63">
        <v>388</v>
      </c>
      <c r="Z48" s="45"/>
      <c r="AA48" s="46" t="s">
        <v>118</v>
      </c>
      <c r="AB48" s="72" t="s">
        <v>164</v>
      </c>
    </row>
    <row r="49" spans="1:28" x14ac:dyDescent="0.3">
      <c r="A49" s="1"/>
      <c r="B49" s="1"/>
      <c r="C49" s="1"/>
      <c r="D49" s="1"/>
      <c r="F49" s="47" t="s">
        <v>41</v>
      </c>
      <c r="G49" s="61" t="e">
        <f>F48/G48</f>
        <v>#DIV/0!</v>
      </c>
      <c r="H49" s="47"/>
      <c r="I49" s="27"/>
      <c r="J49" s="47" t="s">
        <v>42</v>
      </c>
      <c r="K49" s="61">
        <f>J48/K48</f>
        <v>0.6428571428571429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33B93-F0D4-41CB-B712-E73BC6A01D6C}">
  <sheetPr>
    <tabColor theme="9" tint="0.39997558519241921"/>
    <pageSetUpPr fitToPage="1"/>
  </sheetPr>
  <dimension ref="A1:AB46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356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165</v>
      </c>
      <c r="K4" s="16" t="s">
        <v>45</v>
      </c>
      <c r="L4" s="17"/>
      <c r="M4" s="18"/>
      <c r="N4" s="19">
        <v>30</v>
      </c>
      <c r="O4" s="19">
        <v>23</v>
      </c>
      <c r="P4" s="19">
        <v>29</v>
      </c>
      <c r="Q4" s="19">
        <v>28</v>
      </c>
      <c r="R4" s="20"/>
      <c r="S4" s="21">
        <f>SUM(N4:R4)</f>
        <v>110</v>
      </c>
      <c r="T4" s="22">
        <v>56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166</v>
      </c>
      <c r="K5" s="16" t="s">
        <v>58</v>
      </c>
      <c r="L5" s="17"/>
      <c r="M5" s="18"/>
      <c r="N5" s="19">
        <v>30</v>
      </c>
      <c r="O5" s="19">
        <v>28</v>
      </c>
      <c r="P5" s="19">
        <v>28</v>
      </c>
      <c r="Q5" s="19">
        <v>23</v>
      </c>
      <c r="R5" s="20"/>
      <c r="S5" s="21">
        <f>SUM(N5:R5)</f>
        <v>109</v>
      </c>
      <c r="T5" s="22">
        <v>56</v>
      </c>
      <c r="U5" s="1"/>
      <c r="V5" s="1"/>
      <c r="W5" s="1"/>
    </row>
    <row r="6" spans="1:28" x14ac:dyDescent="0.3">
      <c r="C6" s="23">
        <v>1148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249</v>
      </c>
      <c r="D7" s="7" t="s">
        <v>8</v>
      </c>
      <c r="G7" s="1"/>
      <c r="S7" s="1"/>
      <c r="T7" s="25" t="s">
        <v>9</v>
      </c>
      <c r="U7" s="1"/>
      <c r="V7" s="51">
        <v>56</v>
      </c>
      <c r="W7" s="1"/>
    </row>
    <row r="8" spans="1:28" x14ac:dyDescent="0.3">
      <c r="B8" s="1"/>
      <c r="C8" s="24" t="s">
        <v>250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9.7222222222222224E-2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15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68</v>
      </c>
      <c r="C13" s="26" t="s">
        <v>284</v>
      </c>
      <c r="D13" s="36">
        <v>3</v>
      </c>
      <c r="E13" s="26" t="s">
        <v>445</v>
      </c>
      <c r="F13" s="26"/>
      <c r="G13" s="26"/>
      <c r="H13" s="26"/>
      <c r="I13" s="26"/>
      <c r="J13" s="26"/>
      <c r="K13" s="26"/>
      <c r="L13" s="26"/>
      <c r="M13" s="26"/>
      <c r="N13" s="26">
        <f t="shared" ref="N13:N19" si="0">SUM(L13:M13)</f>
        <v>0</v>
      </c>
      <c r="O13" s="26"/>
      <c r="P13" s="37"/>
      <c r="Q13" s="26"/>
      <c r="R13" s="26"/>
      <c r="S13" s="26"/>
      <c r="T13" s="26">
        <f t="shared" ref="T13:T23" si="1">+(F13*2)+J13</f>
        <v>0</v>
      </c>
      <c r="U13" s="38" t="str">
        <f t="shared" ref="U13:U23" si="2">IFERROR(((T13+Q13+N13-R13)+(O13*2))/E13,"")</f>
        <v/>
      </c>
      <c r="V13" s="22">
        <v>56</v>
      </c>
      <c r="W13" s="22" t="s">
        <v>74</v>
      </c>
      <c r="X13" s="22" t="s">
        <v>81</v>
      </c>
      <c r="Y13" s="62">
        <v>1148</v>
      </c>
      <c r="Z13" s="39"/>
      <c r="AA13" s="1" t="s">
        <v>77</v>
      </c>
      <c r="AB13" s="27" t="s">
        <v>167</v>
      </c>
    </row>
    <row r="14" spans="1:28" x14ac:dyDescent="0.3">
      <c r="A14" s="1" t="s">
        <v>57</v>
      </c>
      <c r="B14" s="1" t="s">
        <v>68</v>
      </c>
      <c r="C14" s="26" t="s">
        <v>251</v>
      </c>
      <c r="D14" s="36">
        <v>35</v>
      </c>
      <c r="E14" s="26">
        <v>28</v>
      </c>
      <c r="F14" s="26">
        <v>6</v>
      </c>
      <c r="G14" s="26">
        <v>18</v>
      </c>
      <c r="H14" s="26"/>
      <c r="I14" s="26"/>
      <c r="J14" s="26">
        <v>5</v>
      </c>
      <c r="K14" s="26">
        <v>5</v>
      </c>
      <c r="L14" s="26">
        <v>4</v>
      </c>
      <c r="M14" s="26">
        <v>9</v>
      </c>
      <c r="N14" s="26">
        <f t="shared" ref="N14" si="3">SUM(L14:M14)</f>
        <v>13</v>
      </c>
      <c r="O14" s="26">
        <v>1</v>
      </c>
      <c r="P14" s="37">
        <v>5</v>
      </c>
      <c r="Q14" s="26">
        <v>0</v>
      </c>
      <c r="R14" s="26">
        <v>4</v>
      </c>
      <c r="S14" s="26">
        <v>0</v>
      </c>
      <c r="T14" s="26">
        <f t="shared" ref="T14" si="4">+(F14*2)+J14</f>
        <v>17</v>
      </c>
      <c r="U14" s="38">
        <f t="shared" ref="U14" si="5">IFERROR(((T14+Q14+N14-R14)+(O14*2))/E14,"")</f>
        <v>1</v>
      </c>
      <c r="V14" s="22">
        <v>56</v>
      </c>
      <c r="W14" s="22" t="s">
        <v>74</v>
      </c>
      <c r="X14" s="22" t="s">
        <v>81</v>
      </c>
      <c r="Y14" s="62">
        <v>1148</v>
      </c>
      <c r="Z14" s="39"/>
      <c r="AA14" s="1" t="s">
        <v>77</v>
      </c>
      <c r="AB14" s="27" t="s">
        <v>167</v>
      </c>
    </row>
    <row r="15" spans="1:28" x14ac:dyDescent="0.3">
      <c r="A15" s="1" t="s">
        <v>57</v>
      </c>
      <c r="B15" s="1" t="s">
        <v>68</v>
      </c>
      <c r="C15" s="26" t="s">
        <v>51</v>
      </c>
      <c r="D15" s="36">
        <v>21</v>
      </c>
      <c r="E15" s="26">
        <v>15</v>
      </c>
      <c r="F15" s="26">
        <v>1</v>
      </c>
      <c r="G15" s="26">
        <v>3</v>
      </c>
      <c r="H15" s="26"/>
      <c r="I15" s="26"/>
      <c r="J15" s="26">
        <v>2</v>
      </c>
      <c r="K15" s="26">
        <v>2</v>
      </c>
      <c r="L15" s="26">
        <v>1</v>
      </c>
      <c r="M15" s="26">
        <v>0</v>
      </c>
      <c r="N15" s="26">
        <f t="shared" si="0"/>
        <v>1</v>
      </c>
      <c r="O15" s="26">
        <v>4</v>
      </c>
      <c r="P15" s="37">
        <v>3</v>
      </c>
      <c r="Q15" s="26">
        <v>0</v>
      </c>
      <c r="R15" s="26">
        <v>3</v>
      </c>
      <c r="S15" s="26">
        <v>0</v>
      </c>
      <c r="T15" s="26">
        <f t="shared" si="1"/>
        <v>4</v>
      </c>
      <c r="U15" s="38">
        <f t="shared" si="2"/>
        <v>0.66666666666666663</v>
      </c>
      <c r="V15" s="22">
        <v>56</v>
      </c>
      <c r="W15" s="22" t="s">
        <v>74</v>
      </c>
      <c r="X15" s="22" t="s">
        <v>81</v>
      </c>
      <c r="Y15" s="62">
        <v>1148</v>
      </c>
      <c r="Z15" s="39"/>
      <c r="AA15" s="1" t="s">
        <v>77</v>
      </c>
      <c r="AB15" s="27" t="s">
        <v>167</v>
      </c>
    </row>
    <row r="16" spans="1:28" x14ac:dyDescent="0.3">
      <c r="A16" s="1" t="s">
        <v>57</v>
      </c>
      <c r="B16" s="1" t="s">
        <v>68</v>
      </c>
      <c r="C16" s="26" t="s">
        <v>64</v>
      </c>
      <c r="D16" s="36">
        <v>4</v>
      </c>
      <c r="E16" s="26">
        <v>29</v>
      </c>
      <c r="F16" s="26">
        <v>5</v>
      </c>
      <c r="G16" s="26">
        <v>9</v>
      </c>
      <c r="H16" s="26"/>
      <c r="I16" s="26"/>
      <c r="J16" s="26">
        <v>2</v>
      </c>
      <c r="K16" s="26">
        <v>2</v>
      </c>
      <c r="L16" s="26">
        <v>1</v>
      </c>
      <c r="M16" s="26">
        <v>8</v>
      </c>
      <c r="N16" s="26">
        <f t="shared" si="0"/>
        <v>9</v>
      </c>
      <c r="O16" s="26">
        <v>4</v>
      </c>
      <c r="P16" s="37">
        <v>3</v>
      </c>
      <c r="Q16" s="26">
        <v>0</v>
      </c>
      <c r="R16" s="26">
        <v>2</v>
      </c>
      <c r="S16" s="26">
        <v>0</v>
      </c>
      <c r="T16" s="26">
        <f t="shared" si="1"/>
        <v>12</v>
      </c>
      <c r="U16" s="38">
        <f t="shared" si="2"/>
        <v>0.93103448275862066</v>
      </c>
      <c r="V16" s="22">
        <v>56</v>
      </c>
      <c r="W16" s="22" t="s">
        <v>74</v>
      </c>
      <c r="X16" s="22" t="s">
        <v>81</v>
      </c>
      <c r="Y16" s="62">
        <v>1148</v>
      </c>
      <c r="Z16" s="39"/>
      <c r="AA16" s="1" t="s">
        <v>77</v>
      </c>
      <c r="AB16" s="27" t="s">
        <v>167</v>
      </c>
    </row>
    <row r="17" spans="1:28" x14ac:dyDescent="0.3">
      <c r="A17" s="1" t="s">
        <v>57</v>
      </c>
      <c r="B17" s="1" t="s">
        <v>68</v>
      </c>
      <c r="C17" s="26" t="s">
        <v>47</v>
      </c>
      <c r="D17" s="36">
        <v>13</v>
      </c>
      <c r="E17" s="26">
        <v>25</v>
      </c>
      <c r="F17" s="26">
        <v>3</v>
      </c>
      <c r="G17" s="26">
        <v>12</v>
      </c>
      <c r="H17" s="26"/>
      <c r="I17" s="26"/>
      <c r="J17" s="26">
        <v>2</v>
      </c>
      <c r="K17" s="26">
        <v>3</v>
      </c>
      <c r="L17" s="26">
        <v>3</v>
      </c>
      <c r="M17" s="26">
        <v>2</v>
      </c>
      <c r="N17" s="26">
        <f t="shared" si="0"/>
        <v>5</v>
      </c>
      <c r="O17" s="26">
        <v>0</v>
      </c>
      <c r="P17" s="37">
        <v>1</v>
      </c>
      <c r="Q17" s="26">
        <v>2</v>
      </c>
      <c r="R17" s="26">
        <v>2</v>
      </c>
      <c r="S17" s="26">
        <v>0</v>
      </c>
      <c r="T17" s="26">
        <f t="shared" si="1"/>
        <v>8</v>
      </c>
      <c r="U17" s="38">
        <f t="shared" si="2"/>
        <v>0.52</v>
      </c>
      <c r="V17" s="22">
        <v>56</v>
      </c>
      <c r="W17" s="22" t="s">
        <v>74</v>
      </c>
      <c r="X17" s="22" t="s">
        <v>81</v>
      </c>
      <c r="Y17" s="62">
        <v>1148</v>
      </c>
      <c r="Z17" s="39"/>
      <c r="AA17" s="1" t="s">
        <v>77</v>
      </c>
      <c r="AB17" s="27" t="s">
        <v>167</v>
      </c>
    </row>
    <row r="18" spans="1:28" x14ac:dyDescent="0.3">
      <c r="A18" s="1" t="s">
        <v>57</v>
      </c>
      <c r="B18" s="1" t="s">
        <v>68</v>
      </c>
      <c r="C18" s="26" t="s">
        <v>56</v>
      </c>
      <c r="D18" s="36">
        <v>11</v>
      </c>
      <c r="E18" s="26">
        <v>22</v>
      </c>
      <c r="F18" s="26">
        <v>0</v>
      </c>
      <c r="G18" s="26">
        <v>6</v>
      </c>
      <c r="H18" s="26"/>
      <c r="I18" s="26"/>
      <c r="J18" s="26">
        <v>0</v>
      </c>
      <c r="K18" s="26">
        <v>0</v>
      </c>
      <c r="L18" s="26">
        <v>1</v>
      </c>
      <c r="M18" s="26">
        <v>1</v>
      </c>
      <c r="N18" s="26">
        <f t="shared" si="0"/>
        <v>2</v>
      </c>
      <c r="O18" s="26">
        <v>6</v>
      </c>
      <c r="P18" s="37">
        <v>4</v>
      </c>
      <c r="Q18" s="26">
        <v>1</v>
      </c>
      <c r="R18" s="26">
        <v>5</v>
      </c>
      <c r="S18" s="26">
        <v>0</v>
      </c>
      <c r="T18" s="26">
        <f t="shared" si="1"/>
        <v>0</v>
      </c>
      <c r="U18" s="38">
        <f t="shared" si="2"/>
        <v>0.45454545454545453</v>
      </c>
      <c r="V18" s="22">
        <v>56</v>
      </c>
      <c r="W18" s="22" t="s">
        <v>74</v>
      </c>
      <c r="X18" s="22" t="s">
        <v>81</v>
      </c>
      <c r="Y18" s="62">
        <v>1148</v>
      </c>
      <c r="Z18" s="39"/>
      <c r="AA18" s="1" t="s">
        <v>77</v>
      </c>
      <c r="AB18" s="27" t="s">
        <v>167</v>
      </c>
    </row>
    <row r="19" spans="1:28" x14ac:dyDescent="0.3">
      <c r="A19" s="1" t="s">
        <v>57</v>
      </c>
      <c r="B19" s="1" t="s">
        <v>68</v>
      </c>
      <c r="C19" s="26" t="s">
        <v>65</v>
      </c>
      <c r="D19" s="36">
        <v>34</v>
      </c>
      <c r="E19" s="26">
        <v>4</v>
      </c>
      <c r="F19" s="26">
        <v>0</v>
      </c>
      <c r="G19" s="26">
        <v>2</v>
      </c>
      <c r="H19" s="26"/>
      <c r="I19" s="26"/>
      <c r="J19" s="26">
        <v>0</v>
      </c>
      <c r="K19" s="26">
        <v>0</v>
      </c>
      <c r="L19" s="26">
        <v>2</v>
      </c>
      <c r="M19" s="26">
        <v>0</v>
      </c>
      <c r="N19" s="26">
        <f t="shared" si="0"/>
        <v>2</v>
      </c>
      <c r="O19" s="26">
        <v>0</v>
      </c>
      <c r="P19" s="37">
        <v>0</v>
      </c>
      <c r="Q19" s="26">
        <v>1</v>
      </c>
      <c r="R19" s="26">
        <v>0</v>
      </c>
      <c r="S19" s="26">
        <v>0</v>
      </c>
      <c r="T19" s="26">
        <f t="shared" si="1"/>
        <v>0</v>
      </c>
      <c r="U19" s="38">
        <f t="shared" si="2"/>
        <v>0.75</v>
      </c>
      <c r="V19" s="22">
        <v>56</v>
      </c>
      <c r="W19" s="22" t="s">
        <v>74</v>
      </c>
      <c r="X19" s="22" t="s">
        <v>81</v>
      </c>
      <c r="Y19" s="62">
        <v>1148</v>
      </c>
      <c r="Z19" s="39"/>
      <c r="AA19" s="1" t="s">
        <v>77</v>
      </c>
      <c r="AB19" s="27" t="s">
        <v>167</v>
      </c>
    </row>
    <row r="20" spans="1:28" x14ac:dyDescent="0.3">
      <c r="A20" s="1" t="s">
        <v>57</v>
      </c>
      <c r="B20" s="1" t="s">
        <v>68</v>
      </c>
      <c r="C20" s="26" t="s">
        <v>254</v>
      </c>
      <c r="D20" s="36">
        <v>15</v>
      </c>
      <c r="E20" s="26" t="s">
        <v>445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7"/>
      <c r="Q20" s="26"/>
      <c r="R20" s="26"/>
      <c r="S20" s="26"/>
      <c r="T20" s="26"/>
      <c r="U20" s="38" t="str">
        <f t="shared" si="2"/>
        <v/>
      </c>
      <c r="V20" s="22">
        <v>56</v>
      </c>
      <c r="W20" s="22" t="s">
        <v>74</v>
      </c>
      <c r="X20" s="22" t="s">
        <v>81</v>
      </c>
      <c r="Y20" s="62">
        <v>1148</v>
      </c>
      <c r="Z20" s="39"/>
      <c r="AA20" s="1" t="s">
        <v>77</v>
      </c>
      <c r="AB20" s="27" t="s">
        <v>167</v>
      </c>
    </row>
    <row r="21" spans="1:28" x14ac:dyDescent="0.3">
      <c r="A21" s="1" t="s">
        <v>57</v>
      </c>
      <c r="B21" s="1" t="s">
        <v>68</v>
      </c>
      <c r="C21" s="26" t="s">
        <v>48</v>
      </c>
      <c r="D21" s="36">
        <v>20</v>
      </c>
      <c r="E21" s="26">
        <v>32</v>
      </c>
      <c r="F21" s="26">
        <v>3</v>
      </c>
      <c r="G21" s="26">
        <v>8</v>
      </c>
      <c r="H21" s="26"/>
      <c r="I21" s="26"/>
      <c r="J21" s="26">
        <v>2</v>
      </c>
      <c r="K21" s="26">
        <v>2</v>
      </c>
      <c r="L21" s="26">
        <v>2</v>
      </c>
      <c r="M21" s="26">
        <v>1</v>
      </c>
      <c r="N21" s="26">
        <f t="shared" ref="N21:N23" si="6">SUM(L21:M21)</f>
        <v>3</v>
      </c>
      <c r="O21" s="26">
        <v>11</v>
      </c>
      <c r="P21" s="37">
        <v>1</v>
      </c>
      <c r="Q21" s="26">
        <v>4</v>
      </c>
      <c r="R21" s="26">
        <v>4</v>
      </c>
      <c r="S21" s="26">
        <v>0</v>
      </c>
      <c r="T21" s="26">
        <f t="shared" si="1"/>
        <v>8</v>
      </c>
      <c r="U21" s="38">
        <f t="shared" si="2"/>
        <v>1.03125</v>
      </c>
      <c r="V21" s="22">
        <v>56</v>
      </c>
      <c r="W21" s="22" t="s">
        <v>74</v>
      </c>
      <c r="X21" s="22" t="s">
        <v>81</v>
      </c>
      <c r="Y21" s="62">
        <v>1148</v>
      </c>
      <c r="Z21" s="39"/>
      <c r="AA21" s="1" t="s">
        <v>77</v>
      </c>
      <c r="AB21" s="27" t="s">
        <v>167</v>
      </c>
    </row>
    <row r="22" spans="1:28" x14ac:dyDescent="0.3">
      <c r="A22" s="1" t="s">
        <v>57</v>
      </c>
      <c r="B22" s="1" t="s">
        <v>68</v>
      </c>
      <c r="C22" s="26" t="s">
        <v>49</v>
      </c>
      <c r="D22" s="36">
        <v>23</v>
      </c>
      <c r="E22" s="26">
        <v>42</v>
      </c>
      <c r="F22" s="26">
        <v>7</v>
      </c>
      <c r="G22" s="26">
        <v>17</v>
      </c>
      <c r="H22" s="26"/>
      <c r="I22" s="26"/>
      <c r="J22" s="26">
        <v>3</v>
      </c>
      <c r="K22" s="26">
        <v>4</v>
      </c>
      <c r="L22" s="26">
        <v>4</v>
      </c>
      <c r="M22" s="26">
        <v>8</v>
      </c>
      <c r="N22" s="26">
        <f t="shared" si="6"/>
        <v>12</v>
      </c>
      <c r="O22" s="26">
        <v>6</v>
      </c>
      <c r="P22" s="37">
        <v>0</v>
      </c>
      <c r="Q22" s="26">
        <v>0</v>
      </c>
      <c r="R22" s="26">
        <v>9</v>
      </c>
      <c r="S22" s="26">
        <v>0</v>
      </c>
      <c r="T22" s="26">
        <f t="shared" si="1"/>
        <v>17</v>
      </c>
      <c r="U22" s="38">
        <f t="shared" si="2"/>
        <v>0.76190476190476186</v>
      </c>
      <c r="V22" s="22">
        <v>56</v>
      </c>
      <c r="W22" s="22" t="s">
        <v>74</v>
      </c>
      <c r="X22" s="22" t="s">
        <v>81</v>
      </c>
      <c r="Y22" s="62">
        <v>1148</v>
      </c>
      <c r="Z22" s="39"/>
      <c r="AA22" s="1" t="s">
        <v>77</v>
      </c>
      <c r="AB22" s="27" t="s">
        <v>167</v>
      </c>
    </row>
    <row r="23" spans="1:28" x14ac:dyDescent="0.3">
      <c r="A23" s="1" t="s">
        <v>57</v>
      </c>
      <c r="B23" s="1" t="s">
        <v>68</v>
      </c>
      <c r="C23" s="26" t="s">
        <v>50</v>
      </c>
      <c r="D23" s="36">
        <v>33</v>
      </c>
      <c r="E23" s="26">
        <v>43</v>
      </c>
      <c r="F23" s="26">
        <v>18</v>
      </c>
      <c r="G23" s="26">
        <v>24</v>
      </c>
      <c r="H23" s="26"/>
      <c r="I23" s="26"/>
      <c r="J23" s="26">
        <v>8</v>
      </c>
      <c r="K23" s="26">
        <v>12</v>
      </c>
      <c r="L23" s="26">
        <v>9</v>
      </c>
      <c r="M23" s="26">
        <v>9</v>
      </c>
      <c r="N23" s="26">
        <f t="shared" si="6"/>
        <v>18</v>
      </c>
      <c r="O23" s="26">
        <v>1</v>
      </c>
      <c r="P23" s="37">
        <v>4</v>
      </c>
      <c r="Q23" s="26">
        <v>1</v>
      </c>
      <c r="R23" s="26">
        <v>4</v>
      </c>
      <c r="S23" s="26">
        <v>1</v>
      </c>
      <c r="T23" s="26">
        <f t="shared" si="1"/>
        <v>44</v>
      </c>
      <c r="U23" s="38">
        <f t="shared" si="2"/>
        <v>1.4186046511627908</v>
      </c>
      <c r="V23" s="22">
        <v>56</v>
      </c>
      <c r="W23" s="22" t="s">
        <v>74</v>
      </c>
      <c r="X23" s="22" t="s">
        <v>81</v>
      </c>
      <c r="Y23" s="62">
        <v>1148</v>
      </c>
      <c r="Z23" s="39" t="s">
        <v>396</v>
      </c>
      <c r="AA23" s="1" t="s">
        <v>77</v>
      </c>
      <c r="AB23" s="27" t="s">
        <v>167</v>
      </c>
    </row>
    <row r="24" spans="1:28" x14ac:dyDescent="0.3">
      <c r="A24" s="46" t="s">
        <v>57</v>
      </c>
      <c r="B24" s="46" t="s">
        <v>68</v>
      </c>
      <c r="C24" s="42" t="s">
        <v>40</v>
      </c>
      <c r="D24" s="46"/>
      <c r="E24" s="42">
        <f t="shared" ref="E24:T24" si="7">SUM(E13:E23)</f>
        <v>240</v>
      </c>
      <c r="F24" s="42">
        <f t="shared" si="7"/>
        <v>43</v>
      </c>
      <c r="G24" s="42">
        <f t="shared" si="7"/>
        <v>99</v>
      </c>
      <c r="H24" s="42">
        <f t="shared" si="7"/>
        <v>0</v>
      </c>
      <c r="I24" s="42">
        <f t="shared" si="7"/>
        <v>0</v>
      </c>
      <c r="J24" s="42">
        <f t="shared" si="7"/>
        <v>24</v>
      </c>
      <c r="K24" s="42">
        <f t="shared" si="7"/>
        <v>30</v>
      </c>
      <c r="L24" s="42">
        <f t="shared" si="7"/>
        <v>27</v>
      </c>
      <c r="M24" s="42">
        <f t="shared" si="7"/>
        <v>38</v>
      </c>
      <c r="N24" s="42">
        <f t="shared" si="7"/>
        <v>65</v>
      </c>
      <c r="O24" s="42">
        <f t="shared" si="7"/>
        <v>33</v>
      </c>
      <c r="P24" s="42">
        <f t="shared" si="7"/>
        <v>21</v>
      </c>
      <c r="Q24" s="42">
        <f t="shared" si="7"/>
        <v>9</v>
      </c>
      <c r="R24" s="42">
        <f t="shared" si="7"/>
        <v>33</v>
      </c>
      <c r="S24" s="42">
        <f t="shared" si="7"/>
        <v>1</v>
      </c>
      <c r="T24" s="42">
        <f t="shared" si="7"/>
        <v>110</v>
      </c>
      <c r="U24" s="43">
        <f>((T24+Q24+N24-R24)+(O24*2))/E24</f>
        <v>0.90416666666666667</v>
      </c>
      <c r="V24" s="44">
        <v>56</v>
      </c>
      <c r="W24" s="44" t="s">
        <v>74</v>
      </c>
      <c r="X24" s="44" t="s">
        <v>81</v>
      </c>
      <c r="Y24" s="63">
        <v>1148</v>
      </c>
      <c r="Z24" s="45"/>
      <c r="AA24" s="46" t="s">
        <v>77</v>
      </c>
      <c r="AB24" s="72" t="s">
        <v>167</v>
      </c>
    </row>
    <row r="25" spans="1:28" x14ac:dyDescent="0.3">
      <c r="A25" s="1"/>
      <c r="B25" s="1"/>
      <c r="C25" s="1"/>
      <c r="D25" s="1"/>
      <c r="F25" s="47" t="s">
        <v>41</v>
      </c>
      <c r="G25" s="48">
        <f>F24/G24</f>
        <v>0.43434343434343436</v>
      </c>
      <c r="H25" s="26"/>
      <c r="I25" s="1"/>
      <c r="J25" s="47" t="s">
        <v>42</v>
      </c>
      <c r="K25" s="48">
        <f>J24/K24</f>
        <v>0.8</v>
      </c>
      <c r="L25" s="1"/>
      <c r="M25" s="37" t="s">
        <v>43</v>
      </c>
      <c r="N25" s="49">
        <v>8</v>
      </c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B27" s="1"/>
      <c r="C27" s="1" t="s">
        <v>397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58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16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57</v>
      </c>
      <c r="C35" s="26" t="s">
        <v>59</v>
      </c>
      <c r="D35" s="36">
        <v>21</v>
      </c>
      <c r="E35" s="26">
        <v>33</v>
      </c>
      <c r="F35" s="26">
        <v>7</v>
      </c>
      <c r="G35" s="26">
        <v>11</v>
      </c>
      <c r="H35" s="26"/>
      <c r="I35" s="26"/>
      <c r="J35" s="26">
        <v>1</v>
      </c>
      <c r="K35" s="26">
        <v>2</v>
      </c>
      <c r="L35" s="26">
        <v>7</v>
      </c>
      <c r="M35" s="26">
        <v>9</v>
      </c>
      <c r="N35" s="26">
        <f>SUM(L35:M35)</f>
        <v>16</v>
      </c>
      <c r="O35" s="26">
        <v>1</v>
      </c>
      <c r="P35" s="54">
        <v>6</v>
      </c>
      <c r="Q35" s="26">
        <v>2</v>
      </c>
      <c r="R35" s="26">
        <v>3</v>
      </c>
      <c r="S35" s="26">
        <v>0</v>
      </c>
      <c r="T35" s="26">
        <f>(H35*3)+((F35-H35)*2)+J35</f>
        <v>15</v>
      </c>
      <c r="U35" s="38">
        <f>IFERROR(((T35+Q35+N35-R35)+(O35*2))/E35,"")</f>
        <v>0.96969696969696972</v>
      </c>
      <c r="V35" s="22">
        <v>56</v>
      </c>
      <c r="W35" s="22" t="s">
        <v>76</v>
      </c>
      <c r="X35" s="22" t="s">
        <v>252</v>
      </c>
      <c r="Y35" s="62">
        <v>1148</v>
      </c>
      <c r="Z35" s="39"/>
      <c r="AA35" s="1" t="s">
        <v>82</v>
      </c>
      <c r="AB35" s="27" t="s">
        <v>168</v>
      </c>
    </row>
    <row r="36" spans="1:28" x14ac:dyDescent="0.3">
      <c r="A36" s="1" t="s">
        <v>68</v>
      </c>
      <c r="B36" s="1" t="s">
        <v>57</v>
      </c>
      <c r="C36" s="26" t="s">
        <v>60</v>
      </c>
      <c r="D36" s="36">
        <v>44</v>
      </c>
      <c r="E36" s="26">
        <v>20</v>
      </c>
      <c r="F36" s="26">
        <v>4</v>
      </c>
      <c r="G36" s="26">
        <v>8</v>
      </c>
      <c r="H36" s="26"/>
      <c r="I36" s="26"/>
      <c r="J36" s="26">
        <v>2</v>
      </c>
      <c r="K36" s="26">
        <v>2</v>
      </c>
      <c r="L36" s="26">
        <v>2</v>
      </c>
      <c r="M36" s="26">
        <v>1</v>
      </c>
      <c r="N36" s="26">
        <f t="shared" ref="N36:N39" si="8">SUM(L36:M36)</f>
        <v>3</v>
      </c>
      <c r="O36" s="37">
        <v>0</v>
      </c>
      <c r="P36" s="37">
        <v>3</v>
      </c>
      <c r="Q36" s="37">
        <v>1</v>
      </c>
      <c r="R36" s="37">
        <v>0</v>
      </c>
      <c r="S36" s="37">
        <v>0</v>
      </c>
      <c r="T36" s="37">
        <f t="shared" ref="T36:T41" si="9">(H36*3)+((F36-H36)*2)+J36</f>
        <v>10</v>
      </c>
      <c r="U36" s="38">
        <f t="shared" ref="U36:U42" si="10">IFERROR(((T36+Q36+N36-R36)+(O36*2))/E36,"")</f>
        <v>0.7</v>
      </c>
      <c r="V36" s="22">
        <v>56</v>
      </c>
      <c r="W36" s="22" t="s">
        <v>76</v>
      </c>
      <c r="X36" s="22" t="s">
        <v>252</v>
      </c>
      <c r="Y36" s="62">
        <v>1148</v>
      </c>
      <c r="Z36" s="39"/>
      <c r="AA36" s="1" t="s">
        <v>82</v>
      </c>
      <c r="AB36" s="27" t="s">
        <v>168</v>
      </c>
    </row>
    <row r="37" spans="1:28" x14ac:dyDescent="0.3">
      <c r="A37" s="1" t="s">
        <v>68</v>
      </c>
      <c r="B37" s="1" t="s">
        <v>57</v>
      </c>
      <c r="C37" s="26" t="s">
        <v>61</v>
      </c>
      <c r="D37" s="36">
        <v>15</v>
      </c>
      <c r="E37" s="26">
        <v>48</v>
      </c>
      <c r="F37" s="26">
        <v>7</v>
      </c>
      <c r="G37" s="26">
        <v>15</v>
      </c>
      <c r="H37" s="26"/>
      <c r="I37" s="26"/>
      <c r="J37" s="26">
        <v>5</v>
      </c>
      <c r="K37" s="26">
        <v>6</v>
      </c>
      <c r="L37" s="26">
        <v>0</v>
      </c>
      <c r="M37" s="26">
        <v>0</v>
      </c>
      <c r="N37" s="26">
        <f t="shared" si="8"/>
        <v>0</v>
      </c>
      <c r="O37" s="37">
        <v>15</v>
      </c>
      <c r="P37" s="37">
        <v>4</v>
      </c>
      <c r="Q37" s="37">
        <v>2</v>
      </c>
      <c r="R37" s="37">
        <v>8</v>
      </c>
      <c r="S37" s="37">
        <v>0</v>
      </c>
      <c r="T37" s="37">
        <f t="shared" si="9"/>
        <v>19</v>
      </c>
      <c r="U37" s="38">
        <f t="shared" si="10"/>
        <v>0.89583333333333337</v>
      </c>
      <c r="V37" s="22">
        <v>56</v>
      </c>
      <c r="W37" s="22" t="s">
        <v>76</v>
      </c>
      <c r="X37" s="22" t="s">
        <v>252</v>
      </c>
      <c r="Y37" s="62">
        <v>1148</v>
      </c>
      <c r="Z37" s="39"/>
      <c r="AA37" s="1" t="s">
        <v>82</v>
      </c>
      <c r="AB37" s="27" t="s">
        <v>168</v>
      </c>
    </row>
    <row r="38" spans="1:28" x14ac:dyDescent="0.3">
      <c r="A38" s="1" t="s">
        <v>68</v>
      </c>
      <c r="B38" s="1" t="s">
        <v>57</v>
      </c>
      <c r="C38" s="26" t="s">
        <v>62</v>
      </c>
      <c r="D38" s="36">
        <v>10</v>
      </c>
      <c r="E38" s="26">
        <v>44</v>
      </c>
      <c r="F38" s="26">
        <v>8</v>
      </c>
      <c r="G38" s="26">
        <v>23</v>
      </c>
      <c r="H38" s="26"/>
      <c r="I38" s="26"/>
      <c r="J38" s="26">
        <v>1</v>
      </c>
      <c r="K38" s="26">
        <v>2</v>
      </c>
      <c r="L38" s="26">
        <v>3</v>
      </c>
      <c r="M38" s="26">
        <v>5</v>
      </c>
      <c r="N38" s="26">
        <f t="shared" si="8"/>
        <v>8</v>
      </c>
      <c r="O38" s="37">
        <v>6</v>
      </c>
      <c r="P38" s="37">
        <v>2</v>
      </c>
      <c r="Q38" s="37">
        <v>1</v>
      </c>
      <c r="R38" s="37">
        <v>4</v>
      </c>
      <c r="S38" s="37">
        <v>0</v>
      </c>
      <c r="T38" s="37">
        <f t="shared" si="9"/>
        <v>17</v>
      </c>
      <c r="U38" s="38">
        <f t="shared" si="10"/>
        <v>0.77272727272727271</v>
      </c>
      <c r="V38" s="22">
        <v>56</v>
      </c>
      <c r="W38" s="22" t="s">
        <v>76</v>
      </c>
      <c r="X38" s="22" t="s">
        <v>252</v>
      </c>
      <c r="Y38" s="62">
        <v>1148</v>
      </c>
      <c r="Z38" s="39" t="s">
        <v>286</v>
      </c>
      <c r="AA38" s="1" t="s">
        <v>82</v>
      </c>
      <c r="AB38" s="27" t="s">
        <v>168</v>
      </c>
    </row>
    <row r="39" spans="1:28" x14ac:dyDescent="0.3">
      <c r="A39" s="1" t="s">
        <v>68</v>
      </c>
      <c r="B39" s="1" t="s">
        <v>57</v>
      </c>
      <c r="C39" s="26" t="s">
        <v>63</v>
      </c>
      <c r="D39" s="36">
        <v>31</v>
      </c>
      <c r="E39" s="26">
        <v>25</v>
      </c>
      <c r="F39" s="26">
        <v>3</v>
      </c>
      <c r="G39" s="26">
        <v>15</v>
      </c>
      <c r="H39" s="26"/>
      <c r="I39" s="26"/>
      <c r="J39" s="26">
        <v>3</v>
      </c>
      <c r="K39" s="26">
        <v>7</v>
      </c>
      <c r="L39" s="26">
        <v>1</v>
      </c>
      <c r="M39" s="26">
        <v>5</v>
      </c>
      <c r="N39" s="26">
        <f t="shared" si="8"/>
        <v>6</v>
      </c>
      <c r="O39" s="37">
        <v>1</v>
      </c>
      <c r="P39" s="37">
        <v>5</v>
      </c>
      <c r="Q39" s="37">
        <v>3</v>
      </c>
      <c r="R39" s="37">
        <v>0</v>
      </c>
      <c r="S39" s="37">
        <v>0</v>
      </c>
      <c r="T39" s="37">
        <f t="shared" si="9"/>
        <v>9</v>
      </c>
      <c r="U39" s="38">
        <f t="shared" si="10"/>
        <v>0.8</v>
      </c>
      <c r="V39" s="22">
        <v>56</v>
      </c>
      <c r="W39" s="22" t="s">
        <v>76</v>
      </c>
      <c r="X39" s="22" t="s">
        <v>252</v>
      </c>
      <c r="Y39" s="62">
        <v>1148</v>
      </c>
      <c r="Z39" s="39"/>
      <c r="AA39" s="1" t="s">
        <v>82</v>
      </c>
      <c r="AB39" s="27" t="s">
        <v>168</v>
      </c>
    </row>
    <row r="40" spans="1:28" x14ac:dyDescent="0.3">
      <c r="A40" s="1" t="s">
        <v>68</v>
      </c>
      <c r="B40" s="1" t="s">
        <v>57</v>
      </c>
      <c r="C40" s="26" t="s">
        <v>248</v>
      </c>
      <c r="D40" s="36">
        <v>23</v>
      </c>
      <c r="E40" s="26" t="s">
        <v>372</v>
      </c>
      <c r="F40" s="26"/>
      <c r="G40" s="26"/>
      <c r="H40" s="26"/>
      <c r="I40" s="26"/>
      <c r="J40" s="26"/>
      <c r="K40" s="26"/>
      <c r="L40" s="26"/>
      <c r="M40" s="26"/>
      <c r="N40" s="26"/>
      <c r="O40" s="37"/>
      <c r="P40" s="37"/>
      <c r="Q40" s="37"/>
      <c r="R40" s="37"/>
      <c r="S40" s="37"/>
      <c r="T40" s="37"/>
      <c r="U40" s="38" t="str">
        <f t="shared" si="10"/>
        <v/>
      </c>
      <c r="V40" s="22">
        <v>56</v>
      </c>
      <c r="W40" s="22" t="s">
        <v>76</v>
      </c>
      <c r="X40" s="22" t="s">
        <v>252</v>
      </c>
      <c r="Y40" s="62">
        <v>1148</v>
      </c>
      <c r="Z40" s="39"/>
      <c r="AA40" s="1" t="s">
        <v>82</v>
      </c>
      <c r="AB40" s="27" t="s">
        <v>168</v>
      </c>
    </row>
    <row r="41" spans="1:28" x14ac:dyDescent="0.3">
      <c r="A41" s="1" t="s">
        <v>68</v>
      </c>
      <c r="B41" s="1" t="s">
        <v>57</v>
      </c>
      <c r="C41" s="26" t="s">
        <v>66</v>
      </c>
      <c r="D41" s="36">
        <v>14</v>
      </c>
      <c r="E41" s="26">
        <v>27</v>
      </c>
      <c r="F41" s="26">
        <v>6</v>
      </c>
      <c r="G41" s="26">
        <v>14</v>
      </c>
      <c r="H41" s="26"/>
      <c r="I41" s="26"/>
      <c r="J41" s="26">
        <v>0</v>
      </c>
      <c r="K41" s="26">
        <v>0</v>
      </c>
      <c r="L41" s="26">
        <v>0</v>
      </c>
      <c r="M41" s="26">
        <v>1</v>
      </c>
      <c r="N41" s="26">
        <f t="shared" ref="N41:N42" si="11">SUM(L41:M41)</f>
        <v>1</v>
      </c>
      <c r="O41" s="37">
        <v>4</v>
      </c>
      <c r="P41" s="37">
        <v>0</v>
      </c>
      <c r="Q41" s="37">
        <v>1</v>
      </c>
      <c r="R41" s="37">
        <v>5</v>
      </c>
      <c r="S41" s="37">
        <v>1</v>
      </c>
      <c r="T41" s="37">
        <f t="shared" si="9"/>
        <v>12</v>
      </c>
      <c r="U41" s="38">
        <f t="shared" si="10"/>
        <v>0.62962962962962965</v>
      </c>
      <c r="V41" s="22">
        <v>56</v>
      </c>
      <c r="W41" s="22" t="s">
        <v>76</v>
      </c>
      <c r="X41" s="22" t="s">
        <v>252</v>
      </c>
      <c r="Y41" s="62">
        <v>1148</v>
      </c>
      <c r="Z41" s="39"/>
      <c r="AA41" s="1" t="s">
        <v>82</v>
      </c>
      <c r="AB41" s="27" t="s">
        <v>168</v>
      </c>
    </row>
    <row r="42" spans="1:28" x14ac:dyDescent="0.3">
      <c r="A42" s="1" t="s">
        <v>68</v>
      </c>
      <c r="B42" s="1" t="s">
        <v>57</v>
      </c>
      <c r="C42" s="26" t="s">
        <v>67</v>
      </c>
      <c r="D42" s="36">
        <v>25</v>
      </c>
      <c r="E42" s="26">
        <v>43</v>
      </c>
      <c r="F42" s="26">
        <v>11</v>
      </c>
      <c r="G42" s="26">
        <v>19</v>
      </c>
      <c r="H42" s="26"/>
      <c r="I42" s="26"/>
      <c r="J42" s="26">
        <v>5</v>
      </c>
      <c r="K42" s="26">
        <v>5</v>
      </c>
      <c r="L42" s="26">
        <v>4</v>
      </c>
      <c r="M42" s="26">
        <v>8</v>
      </c>
      <c r="N42" s="26">
        <f t="shared" si="11"/>
        <v>12</v>
      </c>
      <c r="O42" s="37">
        <v>1</v>
      </c>
      <c r="P42" s="37">
        <v>5</v>
      </c>
      <c r="Q42" s="37">
        <v>3</v>
      </c>
      <c r="R42" s="37">
        <v>3</v>
      </c>
      <c r="S42" s="37">
        <v>0</v>
      </c>
      <c r="T42" s="37">
        <f>(H42*3)+((F42-H42)*2)+J42</f>
        <v>27</v>
      </c>
      <c r="U42" s="38">
        <f t="shared" si="10"/>
        <v>0.95348837209302328</v>
      </c>
      <c r="V42" s="22">
        <v>56</v>
      </c>
      <c r="W42" s="22" t="s">
        <v>76</v>
      </c>
      <c r="X42" s="22" t="s">
        <v>252</v>
      </c>
      <c r="Y42" s="62">
        <v>1148</v>
      </c>
      <c r="Z42" s="39"/>
      <c r="AA42" s="1" t="s">
        <v>82</v>
      </c>
      <c r="AB42" s="27" t="s">
        <v>168</v>
      </c>
    </row>
    <row r="43" spans="1:28" x14ac:dyDescent="0.3">
      <c r="A43" s="46" t="s">
        <v>68</v>
      </c>
      <c r="B43" s="46" t="s">
        <v>57</v>
      </c>
      <c r="C43" s="42" t="s">
        <v>40</v>
      </c>
      <c r="D43" s="46"/>
      <c r="E43" s="42">
        <f t="shared" ref="E43:T43" si="12">SUM(E35:E42)</f>
        <v>240</v>
      </c>
      <c r="F43" s="42">
        <f t="shared" si="12"/>
        <v>46</v>
      </c>
      <c r="G43" s="42">
        <f t="shared" si="12"/>
        <v>105</v>
      </c>
      <c r="H43" s="42">
        <f t="shared" si="12"/>
        <v>0</v>
      </c>
      <c r="I43" s="42">
        <f t="shared" si="12"/>
        <v>0</v>
      </c>
      <c r="J43" s="42">
        <f t="shared" si="12"/>
        <v>17</v>
      </c>
      <c r="K43" s="42">
        <f t="shared" si="12"/>
        <v>24</v>
      </c>
      <c r="L43" s="42">
        <f t="shared" si="12"/>
        <v>17</v>
      </c>
      <c r="M43" s="42">
        <f t="shared" si="12"/>
        <v>29</v>
      </c>
      <c r="N43" s="42">
        <f t="shared" si="12"/>
        <v>46</v>
      </c>
      <c r="O43" s="42">
        <f t="shared" si="12"/>
        <v>28</v>
      </c>
      <c r="P43" s="42">
        <f t="shared" si="12"/>
        <v>25</v>
      </c>
      <c r="Q43" s="42">
        <f t="shared" si="12"/>
        <v>13</v>
      </c>
      <c r="R43" s="42">
        <f t="shared" si="12"/>
        <v>23</v>
      </c>
      <c r="S43" s="42">
        <f t="shared" si="12"/>
        <v>1</v>
      </c>
      <c r="T43" s="42">
        <f t="shared" si="12"/>
        <v>109</v>
      </c>
      <c r="U43" s="43">
        <f>((T43+Q43+N43-R43)+(O43*2))/E43</f>
        <v>0.83750000000000002</v>
      </c>
      <c r="V43" s="44">
        <v>56</v>
      </c>
      <c r="W43" s="44" t="s">
        <v>76</v>
      </c>
      <c r="X43" s="44" t="s">
        <v>252</v>
      </c>
      <c r="Y43" s="63">
        <v>1148</v>
      </c>
      <c r="Z43" s="45"/>
      <c r="AA43" s="46" t="s">
        <v>82</v>
      </c>
      <c r="AB43" s="72" t="s">
        <v>168</v>
      </c>
    </row>
    <row r="44" spans="1:28" x14ac:dyDescent="0.3">
      <c r="A44" s="1"/>
      <c r="B44" s="1"/>
      <c r="C44" s="1"/>
      <c r="D44" s="1"/>
      <c r="F44" s="47" t="s">
        <v>41</v>
      </c>
      <c r="G44" s="61">
        <f>F43/G43</f>
        <v>0.43809523809523809</v>
      </c>
      <c r="H44" s="47"/>
      <c r="I44" s="27"/>
      <c r="J44" s="47" t="s">
        <v>42</v>
      </c>
      <c r="K44" s="61">
        <f>J43/K43</f>
        <v>0.70833333333333337</v>
      </c>
      <c r="L44" s="1"/>
      <c r="M44" s="37" t="s">
        <v>43</v>
      </c>
      <c r="N44" s="49">
        <v>6</v>
      </c>
      <c r="P44" s="1"/>
      <c r="Q44" s="1"/>
      <c r="R44" s="1"/>
      <c r="S44" s="1"/>
      <c r="T44" s="1"/>
      <c r="U44" s="1"/>
      <c r="V44" s="22"/>
      <c r="W44" s="22"/>
      <c r="X44" s="22"/>
      <c r="Y44" s="40"/>
      <c r="Z44" s="39"/>
      <c r="AA44" s="1"/>
      <c r="AB44" s="27"/>
    </row>
    <row r="45" spans="1:28" x14ac:dyDescent="0.3">
      <c r="A45" s="1"/>
      <c r="B45" s="1"/>
      <c r="C45" s="5" t="s">
        <v>44</v>
      </c>
      <c r="V45" s="22"/>
      <c r="W45" s="22"/>
      <c r="X45" s="22"/>
      <c r="Y45" s="40"/>
      <c r="Z45" s="39"/>
      <c r="AA45" s="1"/>
      <c r="AB45" s="27"/>
    </row>
    <row r="46" spans="1:28" x14ac:dyDescent="0.3">
      <c r="A46" s="1"/>
      <c r="B46" s="1"/>
      <c r="C46" s="1" t="s">
        <v>395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2"/>
      <c r="W46" s="22"/>
      <c r="X46" s="22"/>
      <c r="Y46" s="40"/>
      <c r="Z46" s="39"/>
      <c r="AA46" s="1"/>
      <c r="AB46" s="27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037EA-5130-429E-AE13-7B05C899C529}">
  <sheetPr>
    <tabColor theme="9" tint="0.39997558519241921"/>
    <pageSetUpPr fitToPage="1"/>
  </sheetPr>
  <dimension ref="A1:AB47"/>
  <sheetViews>
    <sheetView workbookViewId="0">
      <selection activeCell="Z23" sqref="Z2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356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111</v>
      </c>
      <c r="D4" s="7" t="s">
        <v>5</v>
      </c>
      <c r="E4" s="8"/>
      <c r="F4" s="5"/>
      <c r="G4" s="1"/>
      <c r="J4" s="15" t="s">
        <v>169</v>
      </c>
      <c r="K4" s="16" t="s">
        <v>45</v>
      </c>
      <c r="L4" s="17"/>
      <c r="M4" s="18"/>
      <c r="N4" s="19">
        <v>29</v>
      </c>
      <c r="O4" s="19">
        <v>22</v>
      </c>
      <c r="P4" s="19">
        <v>29</v>
      </c>
      <c r="Q4" s="19">
        <v>36</v>
      </c>
      <c r="R4" s="20"/>
      <c r="S4" s="21">
        <f>SUM(N4:R4)</f>
        <v>116</v>
      </c>
      <c r="T4" s="22">
        <v>60</v>
      </c>
    </row>
    <row r="5" spans="1:28" x14ac:dyDescent="0.3">
      <c r="B5" s="1"/>
      <c r="C5" s="6" t="s">
        <v>125</v>
      </c>
      <c r="D5" s="7" t="s">
        <v>6</v>
      </c>
      <c r="E5" s="1"/>
      <c r="F5" s="1"/>
      <c r="G5" s="1"/>
      <c r="J5" s="15" t="s">
        <v>170</v>
      </c>
      <c r="K5" s="16" t="s">
        <v>58</v>
      </c>
      <c r="L5" s="17"/>
      <c r="M5" s="18"/>
      <c r="N5" s="19">
        <v>34</v>
      </c>
      <c r="O5" s="19">
        <v>24</v>
      </c>
      <c r="P5" s="19">
        <v>41</v>
      </c>
      <c r="Q5" s="19">
        <v>31</v>
      </c>
      <c r="R5" s="20"/>
      <c r="S5" s="21">
        <f>SUM(N5:R5)</f>
        <v>130</v>
      </c>
      <c r="T5" s="22">
        <v>60</v>
      </c>
      <c r="U5" s="1"/>
      <c r="V5" s="1"/>
      <c r="W5" s="1"/>
    </row>
    <row r="6" spans="1:28" x14ac:dyDescent="0.3">
      <c r="C6" s="23">
        <v>1122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60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16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68</v>
      </c>
      <c r="C13" s="26" t="s">
        <v>251</v>
      </c>
      <c r="D13" s="36">
        <v>35</v>
      </c>
      <c r="E13" s="26">
        <v>30</v>
      </c>
      <c r="F13" s="26">
        <v>8</v>
      </c>
      <c r="G13" s="26">
        <v>18</v>
      </c>
      <c r="H13" s="26"/>
      <c r="I13" s="26"/>
      <c r="J13" s="26">
        <v>3</v>
      </c>
      <c r="K13" s="26">
        <v>4</v>
      </c>
      <c r="L13" s="26">
        <v>1</v>
      </c>
      <c r="M13" s="26">
        <v>4</v>
      </c>
      <c r="N13" s="26">
        <f t="shared" ref="N13:N22" si="0">SUM(L13:M13)</f>
        <v>5</v>
      </c>
      <c r="O13" s="26">
        <v>0</v>
      </c>
      <c r="P13" s="37">
        <v>3</v>
      </c>
      <c r="Q13" s="26">
        <v>0</v>
      </c>
      <c r="R13" s="26">
        <v>0</v>
      </c>
      <c r="S13" s="26">
        <v>0</v>
      </c>
      <c r="T13" s="26">
        <f t="shared" ref="T13:T22" si="1">+(F13*2)+J13</f>
        <v>19</v>
      </c>
      <c r="U13" s="38">
        <f t="shared" ref="U13:U22" si="2">IFERROR(((T13+Q13+N13-R13)+(O13*2))/E13,"")</f>
        <v>0.8</v>
      </c>
      <c r="V13" s="22">
        <v>60</v>
      </c>
      <c r="W13" s="22" t="s">
        <v>189</v>
      </c>
      <c r="X13" s="22" t="s">
        <v>75</v>
      </c>
      <c r="Y13" s="62">
        <v>1122</v>
      </c>
      <c r="Z13" s="39"/>
      <c r="AA13" s="1" t="s">
        <v>77</v>
      </c>
      <c r="AB13" s="27" t="s">
        <v>171</v>
      </c>
    </row>
    <row r="14" spans="1:28" x14ac:dyDescent="0.3">
      <c r="A14" s="1" t="s">
        <v>57</v>
      </c>
      <c r="B14" s="1" t="s">
        <v>68</v>
      </c>
      <c r="C14" s="26" t="s">
        <v>51</v>
      </c>
      <c r="D14" s="36">
        <v>21</v>
      </c>
      <c r="E14" s="26">
        <v>16</v>
      </c>
      <c r="F14" s="26">
        <v>1</v>
      </c>
      <c r="G14" s="26">
        <v>6</v>
      </c>
      <c r="H14" s="26"/>
      <c r="I14" s="26"/>
      <c r="J14" s="26">
        <v>0</v>
      </c>
      <c r="K14" s="26">
        <v>1</v>
      </c>
      <c r="L14" s="26">
        <v>1</v>
      </c>
      <c r="M14" s="26">
        <v>0</v>
      </c>
      <c r="N14" s="26">
        <f t="shared" si="0"/>
        <v>1</v>
      </c>
      <c r="O14" s="26">
        <v>0</v>
      </c>
      <c r="P14" s="37">
        <v>1</v>
      </c>
      <c r="Q14" s="26">
        <v>2</v>
      </c>
      <c r="R14" s="26">
        <v>3</v>
      </c>
      <c r="S14" s="26">
        <v>0</v>
      </c>
      <c r="T14" s="26">
        <f t="shared" si="1"/>
        <v>2</v>
      </c>
      <c r="U14" s="38">
        <f t="shared" si="2"/>
        <v>0.125</v>
      </c>
      <c r="V14" s="22">
        <v>60</v>
      </c>
      <c r="W14" s="22" t="s">
        <v>189</v>
      </c>
      <c r="X14" s="22" t="s">
        <v>75</v>
      </c>
      <c r="Y14" s="62">
        <v>1122</v>
      </c>
      <c r="Z14" s="39"/>
      <c r="AA14" s="1" t="s">
        <v>77</v>
      </c>
      <c r="AB14" s="27" t="s">
        <v>171</v>
      </c>
    </row>
    <row r="15" spans="1:28" x14ac:dyDescent="0.3">
      <c r="A15" s="1" t="s">
        <v>57</v>
      </c>
      <c r="B15" s="1" t="s">
        <v>68</v>
      </c>
      <c r="C15" s="26" t="s">
        <v>64</v>
      </c>
      <c r="D15" s="36">
        <v>4</v>
      </c>
      <c r="E15" s="26">
        <v>17</v>
      </c>
      <c r="F15" s="26">
        <v>1</v>
      </c>
      <c r="G15" s="26">
        <v>2</v>
      </c>
      <c r="H15" s="26"/>
      <c r="I15" s="26"/>
      <c r="J15" s="26">
        <v>4</v>
      </c>
      <c r="K15" s="26">
        <v>4</v>
      </c>
      <c r="L15" s="26">
        <v>0</v>
      </c>
      <c r="M15" s="26">
        <v>0</v>
      </c>
      <c r="N15" s="26">
        <f t="shared" si="0"/>
        <v>0</v>
      </c>
      <c r="O15" s="26">
        <v>0</v>
      </c>
      <c r="P15" s="37">
        <v>4</v>
      </c>
      <c r="Q15" s="26">
        <v>0</v>
      </c>
      <c r="R15" s="26">
        <v>1</v>
      </c>
      <c r="S15" s="26">
        <v>0</v>
      </c>
      <c r="T15" s="26">
        <f t="shared" si="1"/>
        <v>6</v>
      </c>
      <c r="U15" s="38">
        <f t="shared" si="2"/>
        <v>0.29411764705882354</v>
      </c>
      <c r="V15" s="22">
        <v>60</v>
      </c>
      <c r="W15" s="22" t="s">
        <v>189</v>
      </c>
      <c r="X15" s="22" t="s">
        <v>75</v>
      </c>
      <c r="Y15" s="62">
        <v>1122</v>
      </c>
      <c r="Z15" s="39" t="s">
        <v>398</v>
      </c>
      <c r="AA15" s="1" t="s">
        <v>77</v>
      </c>
      <c r="AB15" s="27" t="s">
        <v>171</v>
      </c>
    </row>
    <row r="16" spans="1:28" x14ac:dyDescent="0.3">
      <c r="A16" s="1" t="s">
        <v>57</v>
      </c>
      <c r="B16" s="1" t="s">
        <v>68</v>
      </c>
      <c r="C16" s="26" t="s">
        <v>47</v>
      </c>
      <c r="D16" s="36">
        <v>13</v>
      </c>
      <c r="E16" s="26">
        <v>23</v>
      </c>
      <c r="F16" s="26">
        <v>6</v>
      </c>
      <c r="G16" s="26">
        <v>8</v>
      </c>
      <c r="H16" s="26"/>
      <c r="I16" s="26"/>
      <c r="J16" s="26">
        <v>1</v>
      </c>
      <c r="K16" s="26">
        <v>2</v>
      </c>
      <c r="L16" s="26">
        <v>1</v>
      </c>
      <c r="M16" s="26">
        <v>7</v>
      </c>
      <c r="N16" s="26">
        <f t="shared" si="0"/>
        <v>8</v>
      </c>
      <c r="O16" s="26">
        <v>1</v>
      </c>
      <c r="P16" s="37">
        <v>3</v>
      </c>
      <c r="Q16" s="26">
        <v>1</v>
      </c>
      <c r="R16" s="26">
        <v>9</v>
      </c>
      <c r="S16" s="26">
        <v>0</v>
      </c>
      <c r="T16" s="26">
        <f t="shared" si="1"/>
        <v>13</v>
      </c>
      <c r="U16" s="38">
        <f t="shared" si="2"/>
        <v>0.65217391304347827</v>
      </c>
      <c r="V16" s="22">
        <v>60</v>
      </c>
      <c r="W16" s="22" t="s">
        <v>189</v>
      </c>
      <c r="X16" s="22" t="s">
        <v>75</v>
      </c>
      <c r="Y16" s="62">
        <v>1122</v>
      </c>
      <c r="Z16" s="39"/>
      <c r="AA16" s="1" t="s">
        <v>77</v>
      </c>
      <c r="AB16" s="27" t="s">
        <v>171</v>
      </c>
    </row>
    <row r="17" spans="1:28" x14ac:dyDescent="0.3">
      <c r="A17" s="1" t="s">
        <v>57</v>
      </c>
      <c r="B17" s="1" t="s">
        <v>68</v>
      </c>
      <c r="C17" s="26" t="s">
        <v>56</v>
      </c>
      <c r="D17" s="36">
        <v>11</v>
      </c>
      <c r="E17" s="26">
        <v>23</v>
      </c>
      <c r="F17" s="26">
        <v>4</v>
      </c>
      <c r="G17" s="26">
        <v>9</v>
      </c>
      <c r="H17" s="26"/>
      <c r="I17" s="26"/>
      <c r="J17" s="26">
        <v>4</v>
      </c>
      <c r="K17" s="26">
        <v>5</v>
      </c>
      <c r="L17" s="26">
        <v>2</v>
      </c>
      <c r="M17" s="26">
        <v>3</v>
      </c>
      <c r="N17" s="26">
        <f t="shared" si="0"/>
        <v>5</v>
      </c>
      <c r="O17" s="26">
        <v>5</v>
      </c>
      <c r="P17" s="37">
        <v>1</v>
      </c>
      <c r="Q17" s="26">
        <v>1</v>
      </c>
      <c r="R17" s="26">
        <v>5</v>
      </c>
      <c r="S17" s="26">
        <v>3</v>
      </c>
      <c r="T17" s="26">
        <f t="shared" si="1"/>
        <v>12</v>
      </c>
      <c r="U17" s="38">
        <f t="shared" si="2"/>
        <v>1</v>
      </c>
      <c r="V17" s="22">
        <v>60</v>
      </c>
      <c r="W17" s="22" t="s">
        <v>189</v>
      </c>
      <c r="X17" s="22" t="s">
        <v>75</v>
      </c>
      <c r="Y17" s="62">
        <v>1122</v>
      </c>
      <c r="Z17" s="39"/>
      <c r="AA17" s="1" t="s">
        <v>77</v>
      </c>
      <c r="AB17" s="27" t="s">
        <v>171</v>
      </c>
    </row>
    <row r="18" spans="1:28" x14ac:dyDescent="0.3">
      <c r="A18" s="1" t="s">
        <v>57</v>
      </c>
      <c r="B18" s="1" t="s">
        <v>68</v>
      </c>
      <c r="C18" s="26" t="s">
        <v>65</v>
      </c>
      <c r="D18" s="36">
        <v>34</v>
      </c>
      <c r="E18" s="26">
        <v>10</v>
      </c>
      <c r="F18" s="26">
        <v>0</v>
      </c>
      <c r="G18" s="26">
        <v>0</v>
      </c>
      <c r="H18" s="26"/>
      <c r="I18" s="26"/>
      <c r="J18" s="26">
        <v>0</v>
      </c>
      <c r="K18" s="26">
        <v>2</v>
      </c>
      <c r="L18" s="26">
        <v>0</v>
      </c>
      <c r="M18" s="26">
        <v>2</v>
      </c>
      <c r="N18" s="26">
        <f t="shared" si="0"/>
        <v>2</v>
      </c>
      <c r="O18" s="26">
        <v>0</v>
      </c>
      <c r="P18" s="37">
        <v>0</v>
      </c>
      <c r="Q18" s="26">
        <v>0</v>
      </c>
      <c r="R18" s="26">
        <v>1</v>
      </c>
      <c r="S18" s="26">
        <v>0</v>
      </c>
      <c r="T18" s="26">
        <f t="shared" si="1"/>
        <v>0</v>
      </c>
      <c r="U18" s="38">
        <f t="shared" si="2"/>
        <v>0.1</v>
      </c>
      <c r="V18" s="22">
        <v>60</v>
      </c>
      <c r="W18" s="22" t="s">
        <v>189</v>
      </c>
      <c r="X18" s="22" t="s">
        <v>75</v>
      </c>
      <c r="Y18" s="62">
        <v>1122</v>
      </c>
      <c r="Z18" s="39" t="s">
        <v>399</v>
      </c>
      <c r="AA18" s="1" t="s">
        <v>77</v>
      </c>
      <c r="AB18" s="27" t="s">
        <v>171</v>
      </c>
    </row>
    <row r="19" spans="1:28" x14ac:dyDescent="0.3">
      <c r="A19" s="1" t="s">
        <v>57</v>
      </c>
      <c r="B19" s="1" t="s">
        <v>68</v>
      </c>
      <c r="C19" s="26" t="s">
        <v>254</v>
      </c>
      <c r="D19" s="36">
        <v>15</v>
      </c>
      <c r="E19" s="26">
        <v>6</v>
      </c>
      <c r="F19" s="26">
        <v>0</v>
      </c>
      <c r="G19" s="26">
        <v>1</v>
      </c>
      <c r="H19" s="26"/>
      <c r="I19" s="26"/>
      <c r="J19" s="26">
        <v>0</v>
      </c>
      <c r="K19" s="26">
        <v>0</v>
      </c>
      <c r="L19" s="26">
        <v>1</v>
      </c>
      <c r="M19" s="26">
        <v>0</v>
      </c>
      <c r="N19" s="26">
        <f t="shared" si="0"/>
        <v>1</v>
      </c>
      <c r="O19" s="26">
        <v>1</v>
      </c>
      <c r="P19" s="37">
        <v>2</v>
      </c>
      <c r="Q19" s="26">
        <v>2</v>
      </c>
      <c r="R19" s="26">
        <v>1</v>
      </c>
      <c r="S19" s="26">
        <v>0</v>
      </c>
      <c r="T19" s="26">
        <f t="shared" si="1"/>
        <v>0</v>
      </c>
      <c r="U19" s="38">
        <f t="shared" si="2"/>
        <v>0.66666666666666663</v>
      </c>
      <c r="V19" s="22">
        <v>60</v>
      </c>
      <c r="W19" s="22" t="s">
        <v>189</v>
      </c>
      <c r="X19" s="22" t="s">
        <v>75</v>
      </c>
      <c r="Y19" s="62">
        <v>1122</v>
      </c>
      <c r="Z19" s="39"/>
      <c r="AA19" s="1" t="s">
        <v>77</v>
      </c>
      <c r="AB19" s="27" t="s">
        <v>171</v>
      </c>
    </row>
    <row r="20" spans="1:28" x14ac:dyDescent="0.3">
      <c r="A20" s="1" t="s">
        <v>57</v>
      </c>
      <c r="B20" s="1" t="s">
        <v>68</v>
      </c>
      <c r="C20" s="26" t="s">
        <v>48</v>
      </c>
      <c r="D20" s="36">
        <v>20</v>
      </c>
      <c r="E20" s="26">
        <v>39</v>
      </c>
      <c r="F20" s="26">
        <v>6</v>
      </c>
      <c r="G20" s="26">
        <v>15</v>
      </c>
      <c r="H20" s="26"/>
      <c r="I20" s="26"/>
      <c r="J20" s="26">
        <v>1</v>
      </c>
      <c r="K20" s="26">
        <v>3</v>
      </c>
      <c r="L20" s="26">
        <v>0</v>
      </c>
      <c r="M20" s="26">
        <v>2</v>
      </c>
      <c r="N20" s="26">
        <f t="shared" si="0"/>
        <v>2</v>
      </c>
      <c r="O20" s="26">
        <v>4</v>
      </c>
      <c r="P20" s="37">
        <v>5</v>
      </c>
      <c r="Q20" s="26">
        <v>3</v>
      </c>
      <c r="R20" s="26">
        <v>11</v>
      </c>
      <c r="S20" s="26">
        <v>0</v>
      </c>
      <c r="T20" s="26">
        <f t="shared" si="1"/>
        <v>13</v>
      </c>
      <c r="U20" s="38">
        <f t="shared" si="2"/>
        <v>0.38461538461538464</v>
      </c>
      <c r="V20" s="22">
        <v>60</v>
      </c>
      <c r="W20" s="22" t="s">
        <v>189</v>
      </c>
      <c r="X20" s="22" t="s">
        <v>75</v>
      </c>
      <c r="Y20" s="62">
        <v>1122</v>
      </c>
      <c r="Z20" s="39"/>
      <c r="AA20" s="1" t="s">
        <v>77</v>
      </c>
      <c r="AB20" s="27" t="s">
        <v>171</v>
      </c>
    </row>
    <row r="21" spans="1:28" x14ac:dyDescent="0.3">
      <c r="A21" s="1" t="s">
        <v>57</v>
      </c>
      <c r="B21" s="1" t="s">
        <v>68</v>
      </c>
      <c r="C21" s="26" t="s">
        <v>49</v>
      </c>
      <c r="D21" s="36">
        <v>23</v>
      </c>
      <c r="E21" s="26">
        <v>41</v>
      </c>
      <c r="F21" s="26">
        <v>7</v>
      </c>
      <c r="G21" s="26">
        <v>26</v>
      </c>
      <c r="H21" s="26"/>
      <c r="I21" s="26"/>
      <c r="J21" s="26">
        <v>8</v>
      </c>
      <c r="K21" s="26">
        <v>11</v>
      </c>
      <c r="L21" s="26">
        <v>3</v>
      </c>
      <c r="M21" s="26">
        <v>6</v>
      </c>
      <c r="N21" s="26">
        <f t="shared" si="0"/>
        <v>9</v>
      </c>
      <c r="O21" s="26">
        <v>4</v>
      </c>
      <c r="P21" s="37">
        <v>5</v>
      </c>
      <c r="Q21" s="26">
        <v>3</v>
      </c>
      <c r="R21" s="26">
        <v>8</v>
      </c>
      <c r="S21" s="26">
        <v>0</v>
      </c>
      <c r="T21" s="26">
        <f t="shared" si="1"/>
        <v>22</v>
      </c>
      <c r="U21" s="38">
        <f t="shared" si="2"/>
        <v>0.82926829268292679</v>
      </c>
      <c r="V21" s="22">
        <v>60</v>
      </c>
      <c r="W21" s="22" t="s">
        <v>189</v>
      </c>
      <c r="X21" s="22" t="s">
        <v>75</v>
      </c>
      <c r="Y21" s="62">
        <v>1122</v>
      </c>
      <c r="Z21" s="39"/>
      <c r="AA21" s="1" t="s">
        <v>77</v>
      </c>
      <c r="AB21" s="27" t="s">
        <v>171</v>
      </c>
    </row>
    <row r="22" spans="1:28" x14ac:dyDescent="0.3">
      <c r="A22" s="1" t="s">
        <v>57</v>
      </c>
      <c r="B22" s="1" t="s">
        <v>68</v>
      </c>
      <c r="C22" s="26" t="s">
        <v>50</v>
      </c>
      <c r="D22" s="36">
        <v>33</v>
      </c>
      <c r="E22" s="26">
        <v>35</v>
      </c>
      <c r="F22" s="26">
        <v>11</v>
      </c>
      <c r="G22" s="26">
        <v>13</v>
      </c>
      <c r="H22" s="26"/>
      <c r="I22" s="26"/>
      <c r="J22" s="26">
        <v>7</v>
      </c>
      <c r="K22" s="26">
        <v>8</v>
      </c>
      <c r="L22" s="26">
        <v>3</v>
      </c>
      <c r="M22" s="26">
        <v>8</v>
      </c>
      <c r="N22" s="26">
        <f t="shared" si="0"/>
        <v>11</v>
      </c>
      <c r="O22" s="26">
        <v>2</v>
      </c>
      <c r="P22" s="54">
        <v>6</v>
      </c>
      <c r="Q22" s="26">
        <v>0</v>
      </c>
      <c r="R22" s="26">
        <v>7</v>
      </c>
      <c r="S22" s="26">
        <v>2</v>
      </c>
      <c r="T22" s="26">
        <f t="shared" si="1"/>
        <v>29</v>
      </c>
      <c r="U22" s="38">
        <f t="shared" si="2"/>
        <v>1.0571428571428572</v>
      </c>
      <c r="V22" s="22">
        <v>60</v>
      </c>
      <c r="W22" s="22" t="s">
        <v>189</v>
      </c>
      <c r="X22" s="22" t="s">
        <v>75</v>
      </c>
      <c r="Y22" s="62">
        <v>1122</v>
      </c>
      <c r="Z22" s="39"/>
      <c r="AA22" s="1" t="s">
        <v>77</v>
      </c>
      <c r="AB22" s="27" t="s">
        <v>171</v>
      </c>
    </row>
    <row r="23" spans="1:28" x14ac:dyDescent="0.3">
      <c r="A23" s="46" t="s">
        <v>57</v>
      </c>
      <c r="B23" s="46" t="s">
        <v>68</v>
      </c>
      <c r="C23" s="42" t="s">
        <v>40</v>
      </c>
      <c r="D23" s="46"/>
      <c r="E23" s="42">
        <f t="shared" ref="E23:T23" si="3">SUM(E13:E22)</f>
        <v>240</v>
      </c>
      <c r="F23" s="42">
        <f t="shared" si="3"/>
        <v>44</v>
      </c>
      <c r="G23" s="42">
        <f t="shared" si="3"/>
        <v>98</v>
      </c>
      <c r="H23" s="42">
        <f t="shared" si="3"/>
        <v>0</v>
      </c>
      <c r="I23" s="42">
        <f t="shared" si="3"/>
        <v>0</v>
      </c>
      <c r="J23" s="42">
        <f t="shared" si="3"/>
        <v>28</v>
      </c>
      <c r="K23" s="42">
        <f t="shared" si="3"/>
        <v>40</v>
      </c>
      <c r="L23" s="42">
        <f t="shared" si="3"/>
        <v>12</v>
      </c>
      <c r="M23" s="42">
        <f t="shared" si="3"/>
        <v>32</v>
      </c>
      <c r="N23" s="42">
        <f t="shared" si="3"/>
        <v>44</v>
      </c>
      <c r="O23" s="42">
        <f t="shared" si="3"/>
        <v>17</v>
      </c>
      <c r="P23" s="42">
        <f t="shared" si="3"/>
        <v>30</v>
      </c>
      <c r="Q23" s="42">
        <f t="shared" si="3"/>
        <v>12</v>
      </c>
      <c r="R23" s="42">
        <f t="shared" si="3"/>
        <v>46</v>
      </c>
      <c r="S23" s="42">
        <f t="shared" si="3"/>
        <v>5</v>
      </c>
      <c r="T23" s="42">
        <f t="shared" si="3"/>
        <v>116</v>
      </c>
      <c r="U23" s="43">
        <f>((T23+Q23+N23-R23)+(O23*2))/E23</f>
        <v>0.66666666666666663</v>
      </c>
      <c r="V23" s="44">
        <v>60</v>
      </c>
      <c r="W23" s="44" t="s">
        <v>189</v>
      </c>
      <c r="X23" s="44" t="s">
        <v>75</v>
      </c>
      <c r="Y23" s="63">
        <v>1122</v>
      </c>
      <c r="Z23" s="69" t="s">
        <v>359</v>
      </c>
      <c r="AA23" s="46" t="s">
        <v>77</v>
      </c>
      <c r="AB23" s="72" t="s">
        <v>171</v>
      </c>
    </row>
    <row r="24" spans="1:28" x14ac:dyDescent="0.3">
      <c r="A24" s="1"/>
      <c r="B24" s="1"/>
      <c r="C24" s="1"/>
      <c r="D24" s="1"/>
      <c r="F24" s="47" t="s">
        <v>41</v>
      </c>
      <c r="G24" s="61">
        <f>F23/G23</f>
        <v>0.44897959183673469</v>
      </c>
      <c r="H24" s="47"/>
      <c r="I24" s="27"/>
      <c r="J24" s="47" t="s">
        <v>42</v>
      </c>
      <c r="K24" s="61">
        <f>J23/K23</f>
        <v>0.7</v>
      </c>
      <c r="L24" s="1"/>
      <c r="M24" s="37" t="s">
        <v>43</v>
      </c>
      <c r="N24" s="49">
        <v>8</v>
      </c>
      <c r="P24" s="1"/>
      <c r="Q24" s="1"/>
      <c r="R24" s="1"/>
      <c r="S24" s="1"/>
      <c r="T24" s="1"/>
      <c r="U24" s="1"/>
      <c r="V24" s="22"/>
      <c r="W24" s="22"/>
      <c r="X24" s="22"/>
      <c r="Y24" s="40"/>
      <c r="Z24" s="39"/>
      <c r="AA24" s="1"/>
      <c r="AB24" s="27"/>
    </row>
    <row r="25" spans="1:28" x14ac:dyDescent="0.3">
      <c r="A25" s="1"/>
      <c r="B25" s="1"/>
      <c r="C25" s="5" t="s">
        <v>44</v>
      </c>
      <c r="V25" s="22"/>
      <c r="W25" s="22"/>
      <c r="X25" s="22"/>
      <c r="Y25" s="40"/>
      <c r="Z25" s="39"/>
      <c r="AA25" s="1"/>
      <c r="AB25" s="1"/>
    </row>
    <row r="26" spans="1:28" x14ac:dyDescent="0.3">
      <c r="B26" s="1"/>
      <c r="C26" s="1" t="s">
        <v>255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58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17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57</v>
      </c>
      <c r="C35" s="26" t="s">
        <v>59</v>
      </c>
      <c r="D35" s="36">
        <v>21</v>
      </c>
      <c r="E35" s="26">
        <v>39</v>
      </c>
      <c r="F35" s="26">
        <v>5</v>
      </c>
      <c r="G35" s="26">
        <v>15</v>
      </c>
      <c r="H35" s="26"/>
      <c r="I35" s="26"/>
      <c r="J35" s="26">
        <v>4</v>
      </c>
      <c r="K35" s="26">
        <v>5</v>
      </c>
      <c r="L35" s="26">
        <v>3</v>
      </c>
      <c r="M35" s="26">
        <v>10</v>
      </c>
      <c r="N35" s="26">
        <f>SUM(L35:M35)</f>
        <v>13</v>
      </c>
      <c r="O35" s="26">
        <v>4</v>
      </c>
      <c r="P35" s="37">
        <v>4</v>
      </c>
      <c r="Q35" s="26">
        <v>4</v>
      </c>
      <c r="R35" s="26">
        <v>5</v>
      </c>
      <c r="S35" s="26">
        <v>1</v>
      </c>
      <c r="T35" s="26">
        <f>(H35*3)+((F35-H35)*2)+J35</f>
        <v>14</v>
      </c>
      <c r="U35" s="38">
        <f>IFERROR(((T35+Q35+N35-R35)+(O35*2))/E35,"")</f>
        <v>0.87179487179487181</v>
      </c>
      <c r="V35" s="22">
        <v>60</v>
      </c>
      <c r="W35" s="22" t="s">
        <v>74</v>
      </c>
      <c r="X35" s="22" t="s">
        <v>81</v>
      </c>
      <c r="Y35" s="62">
        <v>1122</v>
      </c>
      <c r="Z35" s="39"/>
      <c r="AA35" s="1" t="s">
        <v>82</v>
      </c>
      <c r="AB35" s="27" t="s">
        <v>172</v>
      </c>
    </row>
    <row r="36" spans="1:28" x14ac:dyDescent="0.3">
      <c r="A36" s="1" t="s">
        <v>68</v>
      </c>
      <c r="B36" s="1" t="s">
        <v>57</v>
      </c>
      <c r="C36" s="26" t="s">
        <v>60</v>
      </c>
      <c r="D36" s="36">
        <v>44</v>
      </c>
      <c r="E36" s="26">
        <v>26</v>
      </c>
      <c r="F36" s="26">
        <v>8</v>
      </c>
      <c r="G36" s="26">
        <v>14</v>
      </c>
      <c r="H36" s="26"/>
      <c r="I36" s="26"/>
      <c r="J36" s="26">
        <v>2</v>
      </c>
      <c r="K36" s="26">
        <v>2</v>
      </c>
      <c r="L36" s="26">
        <v>3</v>
      </c>
      <c r="M36" s="26">
        <v>3</v>
      </c>
      <c r="N36" s="26">
        <f t="shared" ref="N36:N39" si="4">SUM(L36:M36)</f>
        <v>6</v>
      </c>
      <c r="O36" s="37">
        <v>1</v>
      </c>
      <c r="P36" s="37">
        <v>2</v>
      </c>
      <c r="Q36" s="37">
        <v>0</v>
      </c>
      <c r="R36" s="37">
        <v>3</v>
      </c>
      <c r="S36" s="37">
        <v>1</v>
      </c>
      <c r="T36" s="37">
        <f t="shared" ref="T36:T40" si="5">(H36*3)+((F36-H36)*2)+J36</f>
        <v>18</v>
      </c>
      <c r="U36" s="38">
        <f t="shared" ref="U36:U43" si="6">IFERROR(((T36+Q36+N36-R36)+(O36*2))/E36,"")</f>
        <v>0.88461538461538458</v>
      </c>
      <c r="V36" s="22">
        <v>60</v>
      </c>
      <c r="W36" s="22" t="s">
        <v>74</v>
      </c>
      <c r="X36" s="22" t="s">
        <v>81</v>
      </c>
      <c r="Y36" s="62">
        <v>1122</v>
      </c>
      <c r="Z36" s="39"/>
      <c r="AA36" s="1" t="s">
        <v>82</v>
      </c>
      <c r="AB36" s="27" t="s">
        <v>172</v>
      </c>
    </row>
    <row r="37" spans="1:28" x14ac:dyDescent="0.3">
      <c r="A37" s="1" t="s">
        <v>68</v>
      </c>
      <c r="B37" s="1" t="s">
        <v>57</v>
      </c>
      <c r="C37" s="26" t="s">
        <v>61</v>
      </c>
      <c r="D37" s="36">
        <v>15</v>
      </c>
      <c r="E37" s="26">
        <v>42</v>
      </c>
      <c r="F37" s="26">
        <v>6</v>
      </c>
      <c r="G37" s="26">
        <v>14</v>
      </c>
      <c r="H37" s="26"/>
      <c r="I37" s="26"/>
      <c r="J37" s="26">
        <v>18</v>
      </c>
      <c r="K37" s="26">
        <v>20</v>
      </c>
      <c r="L37" s="26">
        <v>0</v>
      </c>
      <c r="M37" s="26">
        <v>3</v>
      </c>
      <c r="N37" s="26">
        <f t="shared" si="4"/>
        <v>3</v>
      </c>
      <c r="O37" s="37">
        <v>17</v>
      </c>
      <c r="P37" s="37">
        <v>3</v>
      </c>
      <c r="Q37" s="37">
        <v>2</v>
      </c>
      <c r="R37" s="37">
        <v>13</v>
      </c>
      <c r="S37" s="37">
        <v>0</v>
      </c>
      <c r="T37" s="37">
        <f t="shared" si="5"/>
        <v>30</v>
      </c>
      <c r="U37" s="38">
        <f t="shared" si="6"/>
        <v>1.3333333333333333</v>
      </c>
      <c r="V37" s="22">
        <v>60</v>
      </c>
      <c r="W37" s="22" t="s">
        <v>74</v>
      </c>
      <c r="X37" s="22" t="s">
        <v>81</v>
      </c>
      <c r="Y37" s="62">
        <v>1122</v>
      </c>
      <c r="Z37" s="39"/>
      <c r="AA37" s="1" t="s">
        <v>82</v>
      </c>
      <c r="AB37" s="27" t="s">
        <v>172</v>
      </c>
    </row>
    <row r="38" spans="1:28" x14ac:dyDescent="0.3">
      <c r="A38" s="1" t="s">
        <v>68</v>
      </c>
      <c r="B38" s="1" t="s">
        <v>57</v>
      </c>
      <c r="C38" s="26" t="s">
        <v>62</v>
      </c>
      <c r="D38" s="36">
        <v>10</v>
      </c>
      <c r="E38" s="26">
        <v>35</v>
      </c>
      <c r="F38" s="26">
        <v>7</v>
      </c>
      <c r="G38" s="26">
        <v>17</v>
      </c>
      <c r="H38" s="26"/>
      <c r="I38" s="26"/>
      <c r="J38" s="26">
        <v>5</v>
      </c>
      <c r="K38" s="26">
        <v>6</v>
      </c>
      <c r="L38" s="26">
        <v>1</v>
      </c>
      <c r="M38" s="26">
        <v>3</v>
      </c>
      <c r="N38" s="26">
        <f t="shared" si="4"/>
        <v>4</v>
      </c>
      <c r="O38" s="37">
        <v>7</v>
      </c>
      <c r="P38" s="37">
        <v>5</v>
      </c>
      <c r="Q38" s="37">
        <v>6</v>
      </c>
      <c r="R38" s="37">
        <v>6</v>
      </c>
      <c r="S38" s="37">
        <v>1</v>
      </c>
      <c r="T38" s="37">
        <f t="shared" si="5"/>
        <v>19</v>
      </c>
      <c r="U38" s="38">
        <f t="shared" si="6"/>
        <v>1.0571428571428572</v>
      </c>
      <c r="V38" s="22">
        <v>60</v>
      </c>
      <c r="W38" s="22" t="s">
        <v>74</v>
      </c>
      <c r="X38" s="22" t="s">
        <v>81</v>
      </c>
      <c r="Y38" s="62">
        <v>1122</v>
      </c>
      <c r="Z38" s="39"/>
      <c r="AA38" s="1" t="s">
        <v>82</v>
      </c>
      <c r="AB38" s="27" t="s">
        <v>172</v>
      </c>
    </row>
    <row r="39" spans="1:28" x14ac:dyDescent="0.3">
      <c r="A39" s="1" t="s">
        <v>68</v>
      </c>
      <c r="B39" s="1" t="s">
        <v>57</v>
      </c>
      <c r="C39" s="26" t="s">
        <v>63</v>
      </c>
      <c r="D39" s="36">
        <v>31</v>
      </c>
      <c r="E39" s="26">
        <v>39</v>
      </c>
      <c r="F39" s="26">
        <v>4</v>
      </c>
      <c r="G39" s="26">
        <v>12</v>
      </c>
      <c r="H39" s="26"/>
      <c r="I39" s="26"/>
      <c r="J39" s="26">
        <v>0</v>
      </c>
      <c r="K39" s="26">
        <v>0</v>
      </c>
      <c r="L39" s="26">
        <v>6</v>
      </c>
      <c r="M39" s="26">
        <v>8</v>
      </c>
      <c r="N39" s="26">
        <f t="shared" si="4"/>
        <v>14</v>
      </c>
      <c r="O39" s="37">
        <v>2</v>
      </c>
      <c r="P39" s="54">
        <v>6</v>
      </c>
      <c r="Q39" s="37">
        <v>9</v>
      </c>
      <c r="R39" s="37">
        <v>4</v>
      </c>
      <c r="S39" s="37">
        <v>0</v>
      </c>
      <c r="T39" s="37">
        <f t="shared" si="5"/>
        <v>8</v>
      </c>
      <c r="U39" s="38">
        <f t="shared" si="6"/>
        <v>0.79487179487179482</v>
      </c>
      <c r="V39" s="22">
        <v>60</v>
      </c>
      <c r="W39" s="22" t="s">
        <v>74</v>
      </c>
      <c r="X39" s="22" t="s">
        <v>81</v>
      </c>
      <c r="Y39" s="62">
        <v>1122</v>
      </c>
      <c r="Z39" s="39"/>
      <c r="AA39" s="1" t="s">
        <v>82</v>
      </c>
      <c r="AB39" s="27" t="s">
        <v>172</v>
      </c>
    </row>
    <row r="40" spans="1:28" x14ac:dyDescent="0.3">
      <c r="A40" s="1" t="s">
        <v>68</v>
      </c>
      <c r="B40" s="1" t="s">
        <v>57</v>
      </c>
      <c r="C40" s="26" t="s">
        <v>253</v>
      </c>
      <c r="D40" s="36">
        <v>8</v>
      </c>
      <c r="E40" s="26">
        <v>1</v>
      </c>
      <c r="F40" s="26">
        <v>0</v>
      </c>
      <c r="G40" s="26">
        <v>0</v>
      </c>
      <c r="H40" s="26"/>
      <c r="I40" s="26"/>
      <c r="J40" s="26">
        <v>0</v>
      </c>
      <c r="K40" s="26">
        <v>0</v>
      </c>
      <c r="L40" s="26">
        <v>0</v>
      </c>
      <c r="M40" s="26">
        <v>1</v>
      </c>
      <c r="N40" s="26">
        <f t="shared" ref="N40:N41" si="7">SUM(L40:M40)</f>
        <v>1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f t="shared" si="5"/>
        <v>0</v>
      </c>
      <c r="U40" s="38">
        <f t="shared" si="6"/>
        <v>1</v>
      </c>
      <c r="V40" s="22">
        <v>60</v>
      </c>
      <c r="W40" s="22" t="s">
        <v>74</v>
      </c>
      <c r="X40" s="22" t="s">
        <v>81</v>
      </c>
      <c r="Y40" s="62">
        <v>1122</v>
      </c>
      <c r="Z40" s="39"/>
      <c r="AA40" s="1" t="s">
        <v>82</v>
      </c>
      <c r="AB40" s="27" t="s">
        <v>172</v>
      </c>
    </row>
    <row r="41" spans="1:28" x14ac:dyDescent="0.3">
      <c r="A41" s="1" t="s">
        <v>68</v>
      </c>
      <c r="B41" s="1" t="s">
        <v>57</v>
      </c>
      <c r="C41" s="26" t="s">
        <v>248</v>
      </c>
      <c r="D41" s="36">
        <v>23</v>
      </c>
      <c r="E41" s="26">
        <v>2</v>
      </c>
      <c r="F41" s="26">
        <v>0</v>
      </c>
      <c r="G41" s="26">
        <v>1</v>
      </c>
      <c r="H41" s="26"/>
      <c r="I41" s="26"/>
      <c r="J41" s="26">
        <v>0</v>
      </c>
      <c r="K41" s="26">
        <v>0</v>
      </c>
      <c r="L41" s="26">
        <v>0</v>
      </c>
      <c r="M41" s="26">
        <v>0</v>
      </c>
      <c r="N41" s="26">
        <f t="shared" si="7"/>
        <v>0</v>
      </c>
      <c r="O41" s="37">
        <v>0</v>
      </c>
      <c r="P41" s="37">
        <v>1</v>
      </c>
      <c r="Q41" s="37">
        <v>0</v>
      </c>
      <c r="R41" s="37">
        <v>0</v>
      </c>
      <c r="S41" s="37">
        <v>0</v>
      </c>
      <c r="T41" s="37">
        <f>(H41*3)+((F41-H41)*2)+J41</f>
        <v>0</v>
      </c>
      <c r="U41" s="38">
        <f t="shared" si="6"/>
        <v>0</v>
      </c>
      <c r="V41" s="22">
        <v>60</v>
      </c>
      <c r="W41" s="22" t="s">
        <v>74</v>
      </c>
      <c r="X41" s="22" t="s">
        <v>81</v>
      </c>
      <c r="Y41" s="62">
        <v>1122</v>
      </c>
      <c r="Z41" s="39"/>
      <c r="AA41" s="1" t="s">
        <v>82</v>
      </c>
      <c r="AB41" s="27" t="s">
        <v>172</v>
      </c>
    </row>
    <row r="42" spans="1:28" x14ac:dyDescent="0.3">
      <c r="A42" s="1" t="s">
        <v>68</v>
      </c>
      <c r="B42" s="1" t="s">
        <v>57</v>
      </c>
      <c r="C42" s="26" t="s">
        <v>66</v>
      </c>
      <c r="D42" s="36">
        <v>14</v>
      </c>
      <c r="E42" s="26">
        <v>18</v>
      </c>
      <c r="F42" s="26">
        <v>5</v>
      </c>
      <c r="G42" s="26">
        <v>9</v>
      </c>
      <c r="H42" s="26"/>
      <c r="I42" s="26"/>
      <c r="J42" s="26">
        <v>0</v>
      </c>
      <c r="K42" s="26">
        <v>0</v>
      </c>
      <c r="L42" s="26">
        <v>0</v>
      </c>
      <c r="M42" s="26">
        <v>2</v>
      </c>
      <c r="N42" s="26">
        <f>SUM(L42:M42)</f>
        <v>2</v>
      </c>
      <c r="O42" s="37">
        <v>0</v>
      </c>
      <c r="P42" s="37">
        <v>0</v>
      </c>
      <c r="Q42" s="37">
        <v>0</v>
      </c>
      <c r="R42" s="37">
        <v>4</v>
      </c>
      <c r="S42" s="37">
        <v>0</v>
      </c>
      <c r="T42" s="37">
        <f>(H42*3)+((F42-H42)*2)+J42</f>
        <v>10</v>
      </c>
      <c r="U42" s="38">
        <f t="shared" si="6"/>
        <v>0.44444444444444442</v>
      </c>
      <c r="V42" s="22">
        <v>60</v>
      </c>
      <c r="W42" s="22" t="s">
        <v>74</v>
      </c>
      <c r="X42" s="22" t="s">
        <v>81</v>
      </c>
      <c r="Y42" s="62">
        <v>1122</v>
      </c>
      <c r="Z42" s="39"/>
      <c r="AA42" s="1" t="s">
        <v>82</v>
      </c>
      <c r="AB42" s="27" t="s">
        <v>172</v>
      </c>
    </row>
    <row r="43" spans="1:28" x14ac:dyDescent="0.3">
      <c r="A43" s="1" t="s">
        <v>68</v>
      </c>
      <c r="B43" s="1" t="s">
        <v>57</v>
      </c>
      <c r="C43" s="26" t="s">
        <v>67</v>
      </c>
      <c r="D43" s="36">
        <v>25</v>
      </c>
      <c r="E43" s="26">
        <v>38</v>
      </c>
      <c r="F43" s="26">
        <v>12</v>
      </c>
      <c r="G43" s="26">
        <v>23</v>
      </c>
      <c r="H43" s="26"/>
      <c r="I43" s="26"/>
      <c r="J43" s="26">
        <v>7</v>
      </c>
      <c r="K43" s="26">
        <v>8</v>
      </c>
      <c r="L43" s="26">
        <v>2</v>
      </c>
      <c r="M43" s="26">
        <v>3</v>
      </c>
      <c r="N43" s="26">
        <f>SUM(L43:M43)</f>
        <v>5</v>
      </c>
      <c r="O43" s="37">
        <v>0</v>
      </c>
      <c r="P43" s="37">
        <v>5</v>
      </c>
      <c r="Q43" s="37">
        <v>2</v>
      </c>
      <c r="R43" s="37">
        <v>5</v>
      </c>
      <c r="S43" s="37">
        <v>0</v>
      </c>
      <c r="T43" s="37">
        <f>(H43*3)+((F43-H43)*2)+J43</f>
        <v>31</v>
      </c>
      <c r="U43" s="38">
        <f t="shared" si="6"/>
        <v>0.86842105263157898</v>
      </c>
      <c r="V43" s="22">
        <v>60</v>
      </c>
      <c r="W43" s="22" t="s">
        <v>74</v>
      </c>
      <c r="X43" s="22" t="s">
        <v>81</v>
      </c>
      <c r="Y43" s="62">
        <v>1122</v>
      </c>
      <c r="Z43" s="39"/>
      <c r="AA43" s="1" t="s">
        <v>82</v>
      </c>
      <c r="AB43" s="27" t="s">
        <v>172</v>
      </c>
    </row>
    <row r="44" spans="1:28" x14ac:dyDescent="0.3">
      <c r="A44" s="46" t="s">
        <v>68</v>
      </c>
      <c r="B44" s="46" t="s">
        <v>57</v>
      </c>
      <c r="C44" s="42" t="s">
        <v>40</v>
      </c>
      <c r="D44" s="46"/>
      <c r="E44" s="42">
        <f t="shared" ref="E44:T44" si="8">SUM(E35:E43)</f>
        <v>240</v>
      </c>
      <c r="F44" s="42">
        <f t="shared" si="8"/>
        <v>47</v>
      </c>
      <c r="G44" s="42">
        <f t="shared" si="8"/>
        <v>105</v>
      </c>
      <c r="H44" s="42">
        <f t="shared" si="8"/>
        <v>0</v>
      </c>
      <c r="I44" s="42">
        <f t="shared" si="8"/>
        <v>0</v>
      </c>
      <c r="J44" s="42">
        <f t="shared" si="8"/>
        <v>36</v>
      </c>
      <c r="K44" s="42">
        <f t="shared" si="8"/>
        <v>41</v>
      </c>
      <c r="L44" s="42">
        <f t="shared" si="8"/>
        <v>15</v>
      </c>
      <c r="M44" s="42">
        <f t="shared" si="8"/>
        <v>33</v>
      </c>
      <c r="N44" s="42">
        <f t="shared" si="8"/>
        <v>48</v>
      </c>
      <c r="O44" s="42">
        <f t="shared" si="8"/>
        <v>31</v>
      </c>
      <c r="P44" s="42">
        <f t="shared" si="8"/>
        <v>26</v>
      </c>
      <c r="Q44" s="42">
        <f t="shared" si="8"/>
        <v>23</v>
      </c>
      <c r="R44" s="42">
        <f t="shared" si="8"/>
        <v>40</v>
      </c>
      <c r="S44" s="42">
        <f t="shared" si="8"/>
        <v>3</v>
      </c>
      <c r="T44" s="42">
        <f t="shared" si="8"/>
        <v>130</v>
      </c>
      <c r="U44" s="43">
        <f>((T44+Q44+N44-R44)+(O44*2))/E44</f>
        <v>0.9291666666666667</v>
      </c>
      <c r="V44" s="44">
        <v>60</v>
      </c>
      <c r="W44" s="44" t="s">
        <v>74</v>
      </c>
      <c r="X44" s="44" t="s">
        <v>81</v>
      </c>
      <c r="Y44" s="63">
        <v>1122</v>
      </c>
      <c r="Z44" s="45"/>
      <c r="AA44" s="46" t="s">
        <v>82</v>
      </c>
      <c r="AB44" s="72" t="s">
        <v>172</v>
      </c>
    </row>
    <row r="45" spans="1:28" x14ac:dyDescent="0.3">
      <c r="A45" s="1"/>
      <c r="B45" s="1"/>
      <c r="C45" s="1"/>
      <c r="D45" s="1"/>
      <c r="F45" s="47" t="s">
        <v>41</v>
      </c>
      <c r="G45" s="61">
        <f>F44/G44</f>
        <v>0.44761904761904764</v>
      </c>
      <c r="H45" s="47"/>
      <c r="I45" s="27"/>
      <c r="J45" s="47" t="s">
        <v>42</v>
      </c>
      <c r="K45" s="61">
        <f>J44/K44</f>
        <v>0.87804878048780488</v>
      </c>
      <c r="L45" s="1"/>
      <c r="M45" s="37" t="s">
        <v>43</v>
      </c>
      <c r="N45" s="49">
        <v>2</v>
      </c>
      <c r="P45" s="1"/>
      <c r="Q45" s="1"/>
      <c r="R45" s="1"/>
      <c r="S45" s="1"/>
      <c r="T45" s="1"/>
      <c r="U45" s="1"/>
      <c r="V45" s="22"/>
      <c r="W45" s="22"/>
      <c r="X45" s="22"/>
      <c r="Y45" s="40"/>
      <c r="Z45" s="39"/>
      <c r="AA45" s="1"/>
      <c r="AB45" s="27"/>
    </row>
    <row r="46" spans="1:28" x14ac:dyDescent="0.3">
      <c r="A46" s="1"/>
      <c r="B46" s="1"/>
      <c r="C46" s="5" t="s">
        <v>44</v>
      </c>
      <c r="V46" s="22"/>
      <c r="W46" s="22"/>
      <c r="X46" s="22"/>
      <c r="Y46" s="40"/>
      <c r="Z46" s="39"/>
      <c r="AA46" s="1"/>
      <c r="AB46" s="27"/>
    </row>
    <row r="47" spans="1:28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B6F9-1788-4342-9857-5A96B45517E5}">
  <sheetPr>
    <tabColor rgb="FFFF0000"/>
    <pageSetUpPr fitToPage="1"/>
  </sheetPr>
  <dimension ref="A1:AB50"/>
  <sheetViews>
    <sheetView topLeftCell="A28" workbookViewId="0">
      <selection activeCell="AB47" sqref="AB4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392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173</v>
      </c>
      <c r="K4" s="16" t="s">
        <v>45</v>
      </c>
      <c r="L4" s="17"/>
      <c r="M4" s="18"/>
      <c r="N4" s="19">
        <v>23</v>
      </c>
      <c r="O4" s="19">
        <v>28</v>
      </c>
      <c r="P4" s="19">
        <v>16</v>
      </c>
      <c r="Q4" s="19">
        <v>21</v>
      </c>
      <c r="R4" s="20"/>
      <c r="S4" s="21">
        <f>SUM(N4:R4)</f>
        <v>88</v>
      </c>
      <c r="T4" s="22">
        <v>73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174</v>
      </c>
      <c r="K5" s="16" t="s">
        <v>145</v>
      </c>
      <c r="L5" s="17"/>
      <c r="M5" s="18"/>
      <c r="N5" s="19">
        <v>32</v>
      </c>
      <c r="O5" s="19">
        <v>28</v>
      </c>
      <c r="P5" s="19">
        <v>38</v>
      </c>
      <c r="Q5" s="19">
        <v>34</v>
      </c>
      <c r="R5" s="20"/>
      <c r="S5" s="21">
        <f>SUM(N5:R5)</f>
        <v>132</v>
      </c>
      <c r="T5" s="22">
        <v>73</v>
      </c>
      <c r="U5" s="1"/>
      <c r="V5" s="1"/>
      <c r="W5" s="1"/>
    </row>
    <row r="6" spans="1:28" x14ac:dyDescent="0.3">
      <c r="C6" s="23">
        <v>1055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73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17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144</v>
      </c>
      <c r="B13" s="1" t="s">
        <v>68</v>
      </c>
      <c r="C13" s="26" t="s">
        <v>251</v>
      </c>
      <c r="D13" s="36">
        <v>35</v>
      </c>
      <c r="E13" s="84"/>
      <c r="F13" s="26">
        <v>7</v>
      </c>
      <c r="G13" s="84"/>
      <c r="H13" s="84"/>
      <c r="I13" s="84"/>
      <c r="J13" s="26">
        <v>2</v>
      </c>
      <c r="K13" s="26">
        <v>2</v>
      </c>
      <c r="L13" s="84"/>
      <c r="M13" s="84"/>
      <c r="N13" s="26">
        <f t="shared" ref="N13:N22" si="0">SUM(L13:M13)</f>
        <v>0</v>
      </c>
      <c r="O13" s="84"/>
      <c r="P13" s="88"/>
      <c r="Q13" s="84"/>
      <c r="R13" s="84"/>
      <c r="S13" s="84"/>
      <c r="T13" s="26">
        <f t="shared" ref="T13:T22" si="1">+(F13*2)+J13</f>
        <v>16</v>
      </c>
      <c r="U13" s="38" t="str">
        <f t="shared" ref="U13:U22" si="2">IFERROR(((T13+Q13+N13-R13)+(O13*2))/E13,"")</f>
        <v/>
      </c>
      <c r="V13" s="22">
        <v>73</v>
      </c>
      <c r="W13" s="22" t="s">
        <v>74</v>
      </c>
      <c r="X13" s="22" t="s">
        <v>75</v>
      </c>
      <c r="Y13" s="62">
        <v>1055</v>
      </c>
      <c r="Z13" s="39"/>
      <c r="AA13" s="1" t="s">
        <v>77</v>
      </c>
      <c r="AB13" s="27" t="s">
        <v>175</v>
      </c>
    </row>
    <row r="14" spans="1:28" x14ac:dyDescent="0.3">
      <c r="A14" s="1" t="s">
        <v>144</v>
      </c>
      <c r="B14" s="1" t="s">
        <v>68</v>
      </c>
      <c r="C14" s="26" t="s">
        <v>51</v>
      </c>
      <c r="D14" s="36">
        <v>21</v>
      </c>
      <c r="E14" s="84"/>
      <c r="F14" s="26">
        <v>3</v>
      </c>
      <c r="G14" s="84"/>
      <c r="H14" s="84"/>
      <c r="I14" s="84"/>
      <c r="J14" s="26">
        <v>1</v>
      </c>
      <c r="K14" s="26">
        <v>2</v>
      </c>
      <c r="L14" s="84"/>
      <c r="M14" s="84"/>
      <c r="N14" s="26">
        <f t="shared" si="0"/>
        <v>0</v>
      </c>
      <c r="O14" s="84"/>
      <c r="P14" s="88"/>
      <c r="Q14" s="84"/>
      <c r="R14" s="84"/>
      <c r="S14" s="84"/>
      <c r="T14" s="26">
        <f t="shared" si="1"/>
        <v>7</v>
      </c>
      <c r="U14" s="38" t="str">
        <f t="shared" si="2"/>
        <v/>
      </c>
      <c r="V14" s="22">
        <v>73</v>
      </c>
      <c r="W14" s="22" t="s">
        <v>74</v>
      </c>
      <c r="X14" s="22" t="s">
        <v>75</v>
      </c>
      <c r="Y14" s="62">
        <v>1055</v>
      </c>
      <c r="Z14" s="39"/>
      <c r="AA14" s="1" t="s">
        <v>77</v>
      </c>
      <c r="AB14" s="27" t="s">
        <v>175</v>
      </c>
    </row>
    <row r="15" spans="1:28" x14ac:dyDescent="0.3">
      <c r="A15" s="1" t="s">
        <v>144</v>
      </c>
      <c r="B15" s="1" t="s">
        <v>68</v>
      </c>
      <c r="C15" s="26" t="s">
        <v>64</v>
      </c>
      <c r="D15" s="36">
        <v>4</v>
      </c>
      <c r="E15" s="84"/>
      <c r="F15" s="26">
        <v>2</v>
      </c>
      <c r="G15" s="84"/>
      <c r="H15" s="84"/>
      <c r="I15" s="84"/>
      <c r="J15" s="26">
        <v>0</v>
      </c>
      <c r="K15" s="26">
        <v>0</v>
      </c>
      <c r="L15" s="84"/>
      <c r="M15" s="84"/>
      <c r="N15" s="26">
        <f t="shared" si="0"/>
        <v>0</v>
      </c>
      <c r="O15" s="84"/>
      <c r="P15" s="88"/>
      <c r="Q15" s="84"/>
      <c r="R15" s="84"/>
      <c r="S15" s="84"/>
      <c r="T15" s="26">
        <f t="shared" si="1"/>
        <v>4</v>
      </c>
      <c r="U15" s="38" t="str">
        <f t="shared" si="2"/>
        <v/>
      </c>
      <c r="V15" s="22">
        <v>73</v>
      </c>
      <c r="W15" s="22" t="s">
        <v>74</v>
      </c>
      <c r="X15" s="22" t="s">
        <v>75</v>
      </c>
      <c r="Y15" s="62">
        <v>1055</v>
      </c>
      <c r="Z15" s="39"/>
      <c r="AA15" s="1" t="s">
        <v>77</v>
      </c>
      <c r="AB15" s="27" t="s">
        <v>175</v>
      </c>
    </row>
    <row r="16" spans="1:28" x14ac:dyDescent="0.3">
      <c r="A16" s="1" t="s">
        <v>144</v>
      </c>
      <c r="B16" s="1" t="s">
        <v>68</v>
      </c>
      <c r="C16" s="26" t="s">
        <v>47</v>
      </c>
      <c r="D16" s="36">
        <v>13</v>
      </c>
      <c r="E16" s="84"/>
      <c r="F16" s="26">
        <v>2</v>
      </c>
      <c r="G16" s="84"/>
      <c r="H16" s="84"/>
      <c r="I16" s="84"/>
      <c r="J16" s="26">
        <v>3</v>
      </c>
      <c r="K16" s="26">
        <v>3</v>
      </c>
      <c r="L16" s="84"/>
      <c r="M16" s="84"/>
      <c r="N16" s="26">
        <f t="shared" si="0"/>
        <v>0</v>
      </c>
      <c r="O16" s="84"/>
      <c r="P16" s="88"/>
      <c r="Q16" s="84"/>
      <c r="R16" s="84"/>
      <c r="S16" s="84"/>
      <c r="T16" s="26">
        <f t="shared" si="1"/>
        <v>7</v>
      </c>
      <c r="U16" s="38" t="str">
        <f t="shared" si="2"/>
        <v/>
      </c>
      <c r="V16" s="22">
        <v>73</v>
      </c>
      <c r="W16" s="22" t="s">
        <v>74</v>
      </c>
      <c r="X16" s="22" t="s">
        <v>75</v>
      </c>
      <c r="Y16" s="62">
        <v>1055</v>
      </c>
      <c r="Z16" s="39"/>
      <c r="AA16" s="1" t="s">
        <v>77</v>
      </c>
      <c r="AB16" s="27" t="s">
        <v>175</v>
      </c>
    </row>
    <row r="17" spans="1:28" x14ac:dyDescent="0.3">
      <c r="A17" s="1" t="s">
        <v>144</v>
      </c>
      <c r="B17" s="1" t="s">
        <v>68</v>
      </c>
      <c r="C17" s="26" t="s">
        <v>56</v>
      </c>
      <c r="D17" s="36">
        <v>11</v>
      </c>
      <c r="E17" s="84"/>
      <c r="F17" s="26">
        <v>8</v>
      </c>
      <c r="G17" s="84"/>
      <c r="H17" s="84"/>
      <c r="I17" s="84"/>
      <c r="J17" s="26">
        <v>4</v>
      </c>
      <c r="K17" s="26">
        <v>7</v>
      </c>
      <c r="L17" s="84"/>
      <c r="M17" s="84"/>
      <c r="N17" s="26">
        <f t="shared" si="0"/>
        <v>0</v>
      </c>
      <c r="O17" s="84"/>
      <c r="P17" s="88"/>
      <c r="Q17" s="84"/>
      <c r="R17" s="84"/>
      <c r="S17" s="84"/>
      <c r="T17" s="26">
        <f t="shared" si="1"/>
        <v>20</v>
      </c>
      <c r="U17" s="38" t="str">
        <f t="shared" si="2"/>
        <v/>
      </c>
      <c r="V17" s="22">
        <v>73</v>
      </c>
      <c r="W17" s="22" t="s">
        <v>74</v>
      </c>
      <c r="X17" s="22" t="s">
        <v>75</v>
      </c>
      <c r="Y17" s="62">
        <v>1055</v>
      </c>
      <c r="Z17" s="39"/>
      <c r="AA17" s="1" t="s">
        <v>77</v>
      </c>
      <c r="AB17" s="27" t="s">
        <v>175</v>
      </c>
    </row>
    <row r="18" spans="1:28" x14ac:dyDescent="0.3">
      <c r="A18" s="1" t="s">
        <v>144</v>
      </c>
      <c r="B18" s="1" t="s">
        <v>68</v>
      </c>
      <c r="C18" s="26" t="s">
        <v>65</v>
      </c>
      <c r="D18" s="36">
        <v>34</v>
      </c>
      <c r="E18" s="84"/>
      <c r="F18" s="26">
        <v>1</v>
      </c>
      <c r="G18" s="84"/>
      <c r="H18" s="84"/>
      <c r="I18" s="84"/>
      <c r="J18" s="26">
        <v>1</v>
      </c>
      <c r="K18" s="26">
        <v>2</v>
      </c>
      <c r="L18" s="84"/>
      <c r="M18" s="84"/>
      <c r="N18" s="26">
        <f t="shared" si="0"/>
        <v>0</v>
      </c>
      <c r="O18" s="84"/>
      <c r="P18" s="88"/>
      <c r="Q18" s="84"/>
      <c r="R18" s="84"/>
      <c r="S18" s="84"/>
      <c r="T18" s="26">
        <f t="shared" si="1"/>
        <v>3</v>
      </c>
      <c r="U18" s="38" t="str">
        <f t="shared" si="2"/>
        <v/>
      </c>
      <c r="V18" s="22">
        <v>73</v>
      </c>
      <c r="W18" s="22" t="s">
        <v>74</v>
      </c>
      <c r="X18" s="22" t="s">
        <v>75</v>
      </c>
      <c r="Y18" s="62">
        <v>1055</v>
      </c>
      <c r="Z18" s="39"/>
      <c r="AA18" s="1" t="s">
        <v>77</v>
      </c>
      <c r="AB18" s="27" t="s">
        <v>175</v>
      </c>
    </row>
    <row r="19" spans="1:28" x14ac:dyDescent="0.3">
      <c r="A19" s="1" t="s">
        <v>144</v>
      </c>
      <c r="B19" s="1" t="s">
        <v>68</v>
      </c>
      <c r="C19" s="26" t="s">
        <v>373</v>
      </c>
      <c r="D19" s="36">
        <v>15</v>
      </c>
      <c r="E19" s="84"/>
      <c r="F19" s="26">
        <v>2</v>
      </c>
      <c r="G19" s="84"/>
      <c r="H19" s="84"/>
      <c r="I19" s="84"/>
      <c r="J19" s="26">
        <v>0</v>
      </c>
      <c r="K19" s="26">
        <v>0</v>
      </c>
      <c r="L19" s="84"/>
      <c r="M19" s="84"/>
      <c r="N19" s="26">
        <f t="shared" si="0"/>
        <v>0</v>
      </c>
      <c r="O19" s="84"/>
      <c r="P19" s="88"/>
      <c r="Q19" s="84"/>
      <c r="R19" s="84"/>
      <c r="S19" s="84"/>
      <c r="T19" s="26">
        <f t="shared" si="1"/>
        <v>4</v>
      </c>
      <c r="U19" s="38" t="str">
        <f t="shared" si="2"/>
        <v/>
      </c>
      <c r="V19" s="22">
        <v>73</v>
      </c>
      <c r="W19" s="22" t="s">
        <v>74</v>
      </c>
      <c r="X19" s="22" t="s">
        <v>75</v>
      </c>
      <c r="Y19" s="62">
        <v>1055</v>
      </c>
      <c r="Z19" s="39"/>
      <c r="AA19" s="1" t="s">
        <v>77</v>
      </c>
      <c r="AB19" s="27" t="s">
        <v>175</v>
      </c>
    </row>
    <row r="20" spans="1:28" x14ac:dyDescent="0.3">
      <c r="A20" s="1" t="s">
        <v>144</v>
      </c>
      <c r="B20" s="1" t="s">
        <v>68</v>
      </c>
      <c r="C20" s="26" t="s">
        <v>48</v>
      </c>
      <c r="D20" s="36">
        <v>20</v>
      </c>
      <c r="E20" s="84"/>
      <c r="F20" s="26">
        <v>1</v>
      </c>
      <c r="G20" s="84"/>
      <c r="H20" s="84"/>
      <c r="I20" s="84"/>
      <c r="J20" s="26">
        <v>0</v>
      </c>
      <c r="K20" s="26">
        <v>0</v>
      </c>
      <c r="L20" s="84"/>
      <c r="M20" s="84"/>
      <c r="N20" s="26">
        <f t="shared" si="0"/>
        <v>0</v>
      </c>
      <c r="O20" s="84"/>
      <c r="P20" s="88"/>
      <c r="Q20" s="84"/>
      <c r="R20" s="84"/>
      <c r="S20" s="84"/>
      <c r="T20" s="26">
        <f t="shared" si="1"/>
        <v>2</v>
      </c>
      <c r="U20" s="38" t="str">
        <f t="shared" si="2"/>
        <v/>
      </c>
      <c r="V20" s="22">
        <v>73</v>
      </c>
      <c r="W20" s="22" t="s">
        <v>74</v>
      </c>
      <c r="X20" s="22" t="s">
        <v>75</v>
      </c>
      <c r="Y20" s="62">
        <v>1055</v>
      </c>
      <c r="Z20" s="39"/>
      <c r="AA20" s="1" t="s">
        <v>77</v>
      </c>
      <c r="AB20" s="27" t="s">
        <v>175</v>
      </c>
    </row>
    <row r="21" spans="1:28" x14ac:dyDescent="0.3">
      <c r="A21" s="1" t="s">
        <v>144</v>
      </c>
      <c r="B21" s="1" t="s">
        <v>68</v>
      </c>
      <c r="C21" s="26" t="s">
        <v>49</v>
      </c>
      <c r="D21" s="36">
        <v>23</v>
      </c>
      <c r="E21" s="84"/>
      <c r="F21" s="26">
        <v>7</v>
      </c>
      <c r="G21" s="84"/>
      <c r="H21" s="84"/>
      <c r="I21" s="84"/>
      <c r="J21" s="26">
        <v>2</v>
      </c>
      <c r="K21" s="26">
        <v>2</v>
      </c>
      <c r="L21" s="84"/>
      <c r="M21" s="84"/>
      <c r="N21" s="26">
        <f t="shared" si="0"/>
        <v>0</v>
      </c>
      <c r="O21" s="84"/>
      <c r="P21" s="88"/>
      <c r="Q21" s="84"/>
      <c r="R21" s="84"/>
      <c r="S21" s="84"/>
      <c r="T21" s="26">
        <f t="shared" si="1"/>
        <v>16</v>
      </c>
      <c r="U21" s="38" t="str">
        <f t="shared" si="2"/>
        <v/>
      </c>
      <c r="V21" s="22">
        <v>73</v>
      </c>
      <c r="W21" s="22" t="s">
        <v>74</v>
      </c>
      <c r="X21" s="22" t="s">
        <v>75</v>
      </c>
      <c r="Y21" s="62">
        <v>1055</v>
      </c>
      <c r="Z21" s="39"/>
      <c r="AA21" s="1" t="s">
        <v>77</v>
      </c>
      <c r="AB21" s="27" t="s">
        <v>175</v>
      </c>
    </row>
    <row r="22" spans="1:28" x14ac:dyDescent="0.3">
      <c r="A22" s="1" t="s">
        <v>144</v>
      </c>
      <c r="B22" s="1" t="s">
        <v>68</v>
      </c>
      <c r="C22" s="26" t="s">
        <v>50</v>
      </c>
      <c r="D22" s="36">
        <v>33</v>
      </c>
      <c r="E22" s="84"/>
      <c r="F22" s="26">
        <v>3</v>
      </c>
      <c r="G22" s="84"/>
      <c r="H22" s="84"/>
      <c r="I22" s="84"/>
      <c r="J22" s="26">
        <v>3</v>
      </c>
      <c r="K22" s="26">
        <v>5</v>
      </c>
      <c r="L22" s="84"/>
      <c r="M22" s="84"/>
      <c r="N22" s="26">
        <f t="shared" si="0"/>
        <v>0</v>
      </c>
      <c r="O22" s="84"/>
      <c r="P22" s="54">
        <v>6</v>
      </c>
      <c r="Q22" s="84"/>
      <c r="R22" s="84"/>
      <c r="S22" s="84"/>
      <c r="T22" s="26">
        <f t="shared" si="1"/>
        <v>9</v>
      </c>
      <c r="U22" s="38" t="str">
        <f t="shared" si="2"/>
        <v/>
      </c>
      <c r="V22" s="22">
        <v>73</v>
      </c>
      <c r="W22" s="22" t="s">
        <v>74</v>
      </c>
      <c r="X22" s="22" t="s">
        <v>75</v>
      </c>
      <c r="Y22" s="62">
        <v>1055</v>
      </c>
      <c r="Z22" s="39"/>
      <c r="AA22" s="1" t="s">
        <v>77</v>
      </c>
      <c r="AB22" s="27" t="s">
        <v>175</v>
      </c>
    </row>
    <row r="23" spans="1:28" x14ac:dyDescent="0.3">
      <c r="A23" s="1" t="s">
        <v>144</v>
      </c>
      <c r="B23" s="1" t="s">
        <v>68</v>
      </c>
      <c r="C23" s="54" t="s">
        <v>39</v>
      </c>
      <c r="D23" s="1"/>
      <c r="E23" s="54">
        <v>240</v>
      </c>
      <c r="F23" s="54"/>
      <c r="G23" s="54"/>
      <c r="H23" s="54"/>
      <c r="I23" s="54"/>
      <c r="J23" s="54"/>
      <c r="K23" s="54"/>
      <c r="L23" s="54"/>
      <c r="M23" s="54"/>
      <c r="N23" s="5"/>
      <c r="O23" s="54"/>
      <c r="P23" s="54">
        <v>19</v>
      </c>
      <c r="Q23" s="54"/>
      <c r="R23" s="41"/>
      <c r="S23" s="41"/>
      <c r="T23" s="26"/>
      <c r="U23" s="38" t="str">
        <f t="shared" ref="U23" si="3">_xlfn.IFNA("",((T23+Q23+N23-R23)+(O23*2))/E23)</f>
        <v/>
      </c>
      <c r="V23" s="22">
        <v>73</v>
      </c>
      <c r="W23" s="22" t="s">
        <v>74</v>
      </c>
      <c r="X23" s="22" t="s">
        <v>75</v>
      </c>
      <c r="Y23" s="62">
        <v>1055</v>
      </c>
      <c r="Z23" s="39"/>
      <c r="AA23" s="1" t="s">
        <v>77</v>
      </c>
      <c r="AB23" s="27" t="s">
        <v>175</v>
      </c>
    </row>
    <row r="24" spans="1:28" x14ac:dyDescent="0.3">
      <c r="A24" s="46" t="s">
        <v>144</v>
      </c>
      <c r="B24" s="46" t="s">
        <v>68</v>
      </c>
      <c r="C24" s="42" t="s">
        <v>40</v>
      </c>
      <c r="D24" s="46"/>
      <c r="E24" s="42">
        <f t="shared" ref="E24:T24" si="4">SUM(E13:E23)</f>
        <v>240</v>
      </c>
      <c r="F24" s="42">
        <f t="shared" si="4"/>
        <v>36</v>
      </c>
      <c r="G24" s="42">
        <f t="shared" si="4"/>
        <v>0</v>
      </c>
      <c r="H24" s="42">
        <f t="shared" si="4"/>
        <v>0</v>
      </c>
      <c r="I24" s="42">
        <f t="shared" si="4"/>
        <v>0</v>
      </c>
      <c r="J24" s="42">
        <f t="shared" si="4"/>
        <v>16</v>
      </c>
      <c r="K24" s="42">
        <f t="shared" si="4"/>
        <v>23</v>
      </c>
      <c r="L24" s="42">
        <f t="shared" si="4"/>
        <v>0</v>
      </c>
      <c r="M24" s="42">
        <f t="shared" si="4"/>
        <v>0</v>
      </c>
      <c r="N24" s="42">
        <f t="shared" si="4"/>
        <v>0</v>
      </c>
      <c r="O24" s="42">
        <f t="shared" si="4"/>
        <v>0</v>
      </c>
      <c r="P24" s="42">
        <f t="shared" si="4"/>
        <v>25</v>
      </c>
      <c r="Q24" s="42">
        <f t="shared" si="4"/>
        <v>0</v>
      </c>
      <c r="R24" s="42">
        <f t="shared" si="4"/>
        <v>0</v>
      </c>
      <c r="S24" s="42">
        <f t="shared" si="4"/>
        <v>0</v>
      </c>
      <c r="T24" s="42">
        <f t="shared" si="4"/>
        <v>88</v>
      </c>
      <c r="U24" s="43">
        <f>((T24+Q24+N24-R24)+(O24*2))/E24</f>
        <v>0.36666666666666664</v>
      </c>
      <c r="V24" s="44">
        <v>73</v>
      </c>
      <c r="W24" s="44" t="s">
        <v>74</v>
      </c>
      <c r="X24" s="44" t="s">
        <v>75</v>
      </c>
      <c r="Y24" s="63">
        <v>1055</v>
      </c>
      <c r="Z24" s="45"/>
      <c r="AA24" s="46" t="s">
        <v>77</v>
      </c>
      <c r="AB24" s="72" t="s">
        <v>175</v>
      </c>
    </row>
    <row r="25" spans="1:28" x14ac:dyDescent="0.3">
      <c r="A25" s="1"/>
      <c r="B25" s="1"/>
      <c r="C25" s="1"/>
      <c r="D25" s="1"/>
      <c r="F25" s="47" t="s">
        <v>41</v>
      </c>
      <c r="G25" s="61" t="e">
        <f>F24/G24</f>
        <v>#DIV/0!</v>
      </c>
      <c r="H25" s="47"/>
      <c r="I25" s="27"/>
      <c r="J25" s="47" t="s">
        <v>42</v>
      </c>
      <c r="K25" s="61">
        <f>J24/K24</f>
        <v>0.69565217391304346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19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144</v>
      </c>
      <c r="C35" s="26" t="s">
        <v>313</v>
      </c>
      <c r="D35" s="36">
        <v>30</v>
      </c>
      <c r="E35" s="84"/>
      <c r="F35" s="26">
        <v>12</v>
      </c>
      <c r="G35" s="84"/>
      <c r="H35" s="84"/>
      <c r="I35" s="84"/>
      <c r="J35" s="26">
        <v>7</v>
      </c>
      <c r="K35" s="26">
        <v>8</v>
      </c>
      <c r="L35" s="84"/>
      <c r="M35" s="84"/>
      <c r="N35" s="26">
        <f t="shared" ref="N35:N39" si="5">SUM(L35:M35)</f>
        <v>0</v>
      </c>
      <c r="O35" s="88"/>
      <c r="P35" s="88"/>
      <c r="Q35" s="88"/>
      <c r="R35" s="88"/>
      <c r="S35" s="88"/>
      <c r="T35" s="37">
        <f t="shared" ref="T35:T45" si="6">(H35*3)+((F35-H35)*2)+J35</f>
        <v>31</v>
      </c>
      <c r="U35" s="38" t="str">
        <f t="shared" ref="U35:U44" si="7">IFERROR(((T35+Q35+N35-R35)+(O35*2))/E35,"")</f>
        <v/>
      </c>
      <c r="V35" s="22">
        <v>73</v>
      </c>
      <c r="W35" s="22" t="s">
        <v>76</v>
      </c>
      <c r="X35" s="22" t="s">
        <v>81</v>
      </c>
      <c r="Y35" s="62">
        <v>1055</v>
      </c>
      <c r="Z35" s="39"/>
      <c r="AA35" s="1" t="s">
        <v>176</v>
      </c>
      <c r="AB35" s="27" t="s">
        <v>203</v>
      </c>
    </row>
    <row r="36" spans="1:28" x14ac:dyDescent="0.3">
      <c r="A36" s="1" t="s">
        <v>68</v>
      </c>
      <c r="B36" s="1" t="s">
        <v>144</v>
      </c>
      <c r="C36" s="26" t="s">
        <v>314</v>
      </c>
      <c r="D36" s="36">
        <v>50</v>
      </c>
      <c r="E36" s="84"/>
      <c r="F36" s="26">
        <v>2</v>
      </c>
      <c r="G36" s="84"/>
      <c r="H36" s="84"/>
      <c r="I36" s="84"/>
      <c r="J36" s="26">
        <v>4</v>
      </c>
      <c r="K36" s="26">
        <v>5</v>
      </c>
      <c r="L36" s="84"/>
      <c r="M36" s="84"/>
      <c r="N36" s="26">
        <f t="shared" si="5"/>
        <v>0</v>
      </c>
      <c r="O36" s="88"/>
      <c r="P36" s="54">
        <v>6</v>
      </c>
      <c r="Q36" s="88"/>
      <c r="R36" s="88"/>
      <c r="S36" s="88"/>
      <c r="T36" s="37">
        <f t="shared" si="6"/>
        <v>8</v>
      </c>
      <c r="U36" s="38" t="str">
        <f t="shared" si="7"/>
        <v/>
      </c>
      <c r="V36" s="22">
        <v>73</v>
      </c>
      <c r="W36" s="22" t="s">
        <v>76</v>
      </c>
      <c r="X36" s="22" t="s">
        <v>81</v>
      </c>
      <c r="Y36" s="62">
        <v>1055</v>
      </c>
      <c r="Z36" s="39"/>
      <c r="AA36" s="1" t="s">
        <v>176</v>
      </c>
      <c r="AB36" s="27" t="s">
        <v>203</v>
      </c>
    </row>
    <row r="37" spans="1:28" x14ac:dyDescent="0.3">
      <c r="A37" s="1" t="s">
        <v>68</v>
      </c>
      <c r="B37" s="1" t="s">
        <v>144</v>
      </c>
      <c r="C37" s="26" t="s">
        <v>315</v>
      </c>
      <c r="D37" s="36">
        <v>12</v>
      </c>
      <c r="E37" s="84"/>
      <c r="F37" s="26">
        <v>7</v>
      </c>
      <c r="G37" s="84"/>
      <c r="H37" s="84"/>
      <c r="I37" s="84"/>
      <c r="J37" s="26">
        <v>2</v>
      </c>
      <c r="K37" s="26">
        <v>3</v>
      </c>
      <c r="L37" s="84"/>
      <c r="M37" s="84"/>
      <c r="N37" s="26">
        <f t="shared" si="5"/>
        <v>0</v>
      </c>
      <c r="O37" s="88"/>
      <c r="P37" s="88"/>
      <c r="Q37" s="88"/>
      <c r="R37" s="88"/>
      <c r="S37" s="88"/>
      <c r="T37" s="37">
        <f t="shared" si="6"/>
        <v>16</v>
      </c>
      <c r="U37" s="38" t="str">
        <f t="shared" si="7"/>
        <v/>
      </c>
      <c r="V37" s="22">
        <v>73</v>
      </c>
      <c r="W37" s="22" t="s">
        <v>76</v>
      </c>
      <c r="X37" s="22" t="s">
        <v>81</v>
      </c>
      <c r="Y37" s="62">
        <v>1055</v>
      </c>
      <c r="Z37" s="39"/>
      <c r="AA37" s="1" t="s">
        <v>176</v>
      </c>
      <c r="AB37" s="27" t="s">
        <v>203</v>
      </c>
    </row>
    <row r="38" spans="1:28" x14ac:dyDescent="0.3">
      <c r="A38" s="1" t="s">
        <v>68</v>
      </c>
      <c r="B38" s="1" t="s">
        <v>144</v>
      </c>
      <c r="C38" s="26" t="s">
        <v>317</v>
      </c>
      <c r="D38" s="36">
        <v>44</v>
      </c>
      <c r="E38" s="84"/>
      <c r="F38" s="26">
        <v>7</v>
      </c>
      <c r="G38" s="84"/>
      <c r="H38" s="84"/>
      <c r="I38" s="84"/>
      <c r="J38" s="26">
        <v>2</v>
      </c>
      <c r="K38" s="26">
        <v>2</v>
      </c>
      <c r="L38" s="84"/>
      <c r="M38" s="84"/>
      <c r="N38" s="26">
        <f t="shared" si="5"/>
        <v>0</v>
      </c>
      <c r="O38" s="88"/>
      <c r="P38" s="88"/>
      <c r="Q38" s="88"/>
      <c r="R38" s="88"/>
      <c r="S38" s="88"/>
      <c r="T38" s="37">
        <f t="shared" si="6"/>
        <v>16</v>
      </c>
      <c r="U38" s="38" t="str">
        <f t="shared" si="7"/>
        <v/>
      </c>
      <c r="V38" s="22">
        <v>73</v>
      </c>
      <c r="W38" s="22" t="s">
        <v>76</v>
      </c>
      <c r="X38" s="22" t="s">
        <v>81</v>
      </c>
      <c r="Y38" s="62">
        <v>1055</v>
      </c>
      <c r="Z38" s="39"/>
      <c r="AA38" s="1" t="s">
        <v>176</v>
      </c>
      <c r="AB38" s="27" t="s">
        <v>203</v>
      </c>
    </row>
    <row r="39" spans="1:28" x14ac:dyDescent="0.3">
      <c r="A39" s="1" t="s">
        <v>68</v>
      </c>
      <c r="B39" s="1" t="s">
        <v>144</v>
      </c>
      <c r="C39" s="26" t="s">
        <v>318</v>
      </c>
      <c r="D39" s="36">
        <v>32</v>
      </c>
      <c r="E39" s="84"/>
      <c r="F39" s="26">
        <v>3</v>
      </c>
      <c r="G39" s="84"/>
      <c r="H39" s="84"/>
      <c r="I39" s="84"/>
      <c r="J39" s="26">
        <v>0</v>
      </c>
      <c r="K39" s="26">
        <v>0</v>
      </c>
      <c r="L39" s="84"/>
      <c r="M39" s="84"/>
      <c r="N39" s="26">
        <f t="shared" si="5"/>
        <v>0</v>
      </c>
      <c r="O39" s="88"/>
      <c r="P39" s="88"/>
      <c r="Q39" s="88"/>
      <c r="R39" s="88"/>
      <c r="S39" s="88"/>
      <c r="T39" s="37">
        <f t="shared" si="6"/>
        <v>6</v>
      </c>
      <c r="U39" s="38" t="str">
        <f t="shared" si="7"/>
        <v/>
      </c>
      <c r="V39" s="22">
        <v>73</v>
      </c>
      <c r="W39" s="22" t="s">
        <v>76</v>
      </c>
      <c r="X39" s="22" t="s">
        <v>81</v>
      </c>
      <c r="Y39" s="62">
        <v>1055</v>
      </c>
      <c r="Z39" s="39"/>
      <c r="AA39" s="1" t="s">
        <v>176</v>
      </c>
      <c r="AB39" s="27" t="s">
        <v>203</v>
      </c>
    </row>
    <row r="40" spans="1:28" x14ac:dyDescent="0.3">
      <c r="A40" s="1" t="s">
        <v>68</v>
      </c>
      <c r="B40" s="1" t="s">
        <v>144</v>
      </c>
      <c r="C40" s="26" t="s">
        <v>319</v>
      </c>
      <c r="D40" s="36">
        <v>34</v>
      </c>
      <c r="E40" s="84"/>
      <c r="F40" s="26">
        <v>1</v>
      </c>
      <c r="G40" s="84"/>
      <c r="H40" s="84"/>
      <c r="I40" s="84"/>
      <c r="J40" s="26">
        <v>6</v>
      </c>
      <c r="K40" s="26">
        <v>7</v>
      </c>
      <c r="L40" s="84"/>
      <c r="M40" s="84"/>
      <c r="N40" s="26">
        <f>SUM(L40:M40)</f>
        <v>0</v>
      </c>
      <c r="O40" s="88"/>
      <c r="P40" s="88"/>
      <c r="Q40" s="88"/>
      <c r="R40" s="88"/>
      <c r="S40" s="88"/>
      <c r="T40" s="37">
        <f t="shared" si="6"/>
        <v>8</v>
      </c>
      <c r="U40" s="38" t="str">
        <f t="shared" si="7"/>
        <v/>
      </c>
      <c r="V40" s="22">
        <v>73</v>
      </c>
      <c r="W40" s="22" t="s">
        <v>76</v>
      </c>
      <c r="X40" s="22" t="s">
        <v>81</v>
      </c>
      <c r="Y40" s="62">
        <v>1055</v>
      </c>
      <c r="Z40" s="39"/>
      <c r="AA40" s="1" t="s">
        <v>176</v>
      </c>
      <c r="AB40" s="27" t="s">
        <v>203</v>
      </c>
    </row>
    <row r="41" spans="1:28" x14ac:dyDescent="0.3">
      <c r="A41" s="1" t="s">
        <v>68</v>
      </c>
      <c r="B41" s="1" t="s">
        <v>144</v>
      </c>
      <c r="C41" s="26" t="s">
        <v>320</v>
      </c>
      <c r="D41" s="36">
        <v>20</v>
      </c>
      <c r="E41" s="84"/>
      <c r="F41" s="26">
        <v>4</v>
      </c>
      <c r="G41" s="84"/>
      <c r="H41" s="84"/>
      <c r="I41" s="84"/>
      <c r="J41" s="26">
        <v>1</v>
      </c>
      <c r="K41" s="26">
        <v>2</v>
      </c>
      <c r="L41" s="84"/>
      <c r="M41" s="84"/>
      <c r="N41" s="26">
        <f>SUM(L41:M41)</f>
        <v>0</v>
      </c>
      <c r="O41" s="88"/>
      <c r="P41" s="88"/>
      <c r="Q41" s="88"/>
      <c r="R41" s="88"/>
      <c r="S41" s="88"/>
      <c r="T41" s="37">
        <f t="shared" si="6"/>
        <v>9</v>
      </c>
      <c r="U41" s="38" t="str">
        <f t="shared" si="7"/>
        <v/>
      </c>
      <c r="V41" s="22">
        <v>73</v>
      </c>
      <c r="W41" s="22" t="s">
        <v>76</v>
      </c>
      <c r="X41" s="22" t="s">
        <v>81</v>
      </c>
      <c r="Y41" s="62">
        <v>1055</v>
      </c>
      <c r="Z41" s="39"/>
      <c r="AA41" s="1" t="s">
        <v>176</v>
      </c>
      <c r="AB41" s="27" t="s">
        <v>203</v>
      </c>
    </row>
    <row r="42" spans="1:28" x14ac:dyDescent="0.3">
      <c r="A42" s="1" t="s">
        <v>68</v>
      </c>
      <c r="B42" s="1" t="s">
        <v>144</v>
      </c>
      <c r="C42" s="26" t="s">
        <v>321</v>
      </c>
      <c r="D42" s="36">
        <v>40</v>
      </c>
      <c r="E42" s="84"/>
      <c r="F42" s="26">
        <v>8</v>
      </c>
      <c r="G42" s="84"/>
      <c r="H42" s="84"/>
      <c r="I42" s="84"/>
      <c r="J42" s="26">
        <v>6</v>
      </c>
      <c r="K42" s="26">
        <v>6</v>
      </c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37">
        <f t="shared" si="6"/>
        <v>22</v>
      </c>
      <c r="U42" s="38" t="str">
        <f t="shared" si="7"/>
        <v/>
      </c>
      <c r="V42" s="22">
        <v>73</v>
      </c>
      <c r="W42" s="22" t="s">
        <v>76</v>
      </c>
      <c r="X42" s="22" t="s">
        <v>81</v>
      </c>
      <c r="Y42" s="62">
        <v>1055</v>
      </c>
      <c r="Z42" s="39"/>
      <c r="AA42" s="1" t="s">
        <v>176</v>
      </c>
      <c r="AB42" s="27" t="s">
        <v>203</v>
      </c>
    </row>
    <row r="43" spans="1:28" x14ac:dyDescent="0.3">
      <c r="A43" s="1" t="s">
        <v>68</v>
      </c>
      <c r="B43" s="1" t="s">
        <v>144</v>
      </c>
      <c r="C43" s="26" t="s">
        <v>322</v>
      </c>
      <c r="D43" s="36">
        <v>10</v>
      </c>
      <c r="E43" s="84"/>
      <c r="F43" s="26">
        <v>3</v>
      </c>
      <c r="G43" s="84"/>
      <c r="H43" s="84"/>
      <c r="I43" s="84"/>
      <c r="J43" s="26">
        <v>0</v>
      </c>
      <c r="K43" s="26">
        <v>0</v>
      </c>
      <c r="L43" s="84"/>
      <c r="M43" s="84"/>
      <c r="N43" s="26">
        <f>SUM(L43:M43)</f>
        <v>0</v>
      </c>
      <c r="O43" s="37">
        <v>13</v>
      </c>
      <c r="P43" s="88"/>
      <c r="Q43" s="88"/>
      <c r="R43" s="88"/>
      <c r="S43" s="88"/>
      <c r="T43" s="37">
        <f t="shared" si="6"/>
        <v>6</v>
      </c>
      <c r="U43" s="38" t="str">
        <f t="shared" si="7"/>
        <v/>
      </c>
      <c r="V43" s="22">
        <v>73</v>
      </c>
      <c r="W43" s="22" t="s">
        <v>76</v>
      </c>
      <c r="X43" s="22" t="s">
        <v>81</v>
      </c>
      <c r="Y43" s="62">
        <v>1055</v>
      </c>
      <c r="Z43" s="39"/>
      <c r="AA43" s="1" t="s">
        <v>176</v>
      </c>
      <c r="AB43" s="27" t="s">
        <v>203</v>
      </c>
    </row>
    <row r="44" spans="1:28" x14ac:dyDescent="0.3">
      <c r="A44" s="1" t="s">
        <v>68</v>
      </c>
      <c r="B44" s="1" t="s">
        <v>144</v>
      </c>
      <c r="C44" s="26" t="s">
        <v>323</v>
      </c>
      <c r="D44" s="36">
        <v>22</v>
      </c>
      <c r="E44" s="84"/>
      <c r="F44" s="26">
        <v>4</v>
      </c>
      <c r="G44" s="84"/>
      <c r="H44" s="84"/>
      <c r="I44" s="84"/>
      <c r="J44" s="26">
        <v>2</v>
      </c>
      <c r="K44" s="26">
        <v>2</v>
      </c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37">
        <f t="shared" si="6"/>
        <v>10</v>
      </c>
      <c r="U44" s="38" t="str">
        <f t="shared" si="7"/>
        <v/>
      </c>
      <c r="V44" s="22">
        <v>73</v>
      </c>
      <c r="W44" s="22" t="s">
        <v>76</v>
      </c>
      <c r="X44" s="22" t="s">
        <v>81</v>
      </c>
      <c r="Y44" s="62">
        <v>1055</v>
      </c>
      <c r="Z44" s="39" t="s">
        <v>286</v>
      </c>
      <c r="AA44" s="1" t="s">
        <v>176</v>
      </c>
      <c r="AB44" s="27" t="s">
        <v>203</v>
      </c>
    </row>
    <row r="45" spans="1:28" x14ac:dyDescent="0.3">
      <c r="A45" s="1" t="s">
        <v>68</v>
      </c>
      <c r="B45" s="1" t="s">
        <v>144</v>
      </c>
      <c r="C45" s="54" t="s">
        <v>39</v>
      </c>
      <c r="D45" s="1"/>
      <c r="E45" s="54">
        <v>240</v>
      </c>
      <c r="F45" s="54"/>
      <c r="G45" s="54">
        <v>91</v>
      </c>
      <c r="H45" s="54"/>
      <c r="I45" s="54"/>
      <c r="J45" s="54"/>
      <c r="K45" s="54"/>
      <c r="L45" s="54"/>
      <c r="M45" s="54"/>
      <c r="N45" s="54"/>
      <c r="O45" s="54"/>
      <c r="P45" s="54">
        <v>14</v>
      </c>
      <c r="Q45" s="41"/>
      <c r="R45" s="41"/>
      <c r="S45" s="41"/>
      <c r="T45" s="37">
        <f t="shared" si="6"/>
        <v>0</v>
      </c>
      <c r="U45" s="38" t="str">
        <f t="shared" ref="U45" si="8">_xlfn.IFNA("",((T45+Q45+N45-R45)+(O45*2))/E45)</f>
        <v/>
      </c>
      <c r="V45" s="22">
        <v>73</v>
      </c>
      <c r="W45" s="22" t="s">
        <v>76</v>
      </c>
      <c r="X45" s="22" t="s">
        <v>81</v>
      </c>
      <c r="Y45" s="62">
        <v>1055</v>
      </c>
      <c r="Z45" s="39"/>
      <c r="AA45" s="1" t="s">
        <v>176</v>
      </c>
      <c r="AB45" s="27" t="s">
        <v>203</v>
      </c>
    </row>
    <row r="46" spans="1:28" x14ac:dyDescent="0.3">
      <c r="A46" s="46" t="s">
        <v>68</v>
      </c>
      <c r="B46" s="46" t="s">
        <v>144</v>
      </c>
      <c r="C46" s="42" t="s">
        <v>40</v>
      </c>
      <c r="D46" s="46"/>
      <c r="E46" s="42">
        <f t="shared" ref="E46:T46" si="9">SUM(E35:E45)</f>
        <v>240</v>
      </c>
      <c r="F46" s="42">
        <f t="shared" si="9"/>
        <v>51</v>
      </c>
      <c r="G46" s="42">
        <f t="shared" si="9"/>
        <v>91</v>
      </c>
      <c r="H46" s="42">
        <f t="shared" si="9"/>
        <v>0</v>
      </c>
      <c r="I46" s="42">
        <f t="shared" si="9"/>
        <v>0</v>
      </c>
      <c r="J46" s="42">
        <f t="shared" si="9"/>
        <v>30</v>
      </c>
      <c r="K46" s="42">
        <f t="shared" si="9"/>
        <v>35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13</v>
      </c>
      <c r="P46" s="42">
        <f t="shared" si="9"/>
        <v>20</v>
      </c>
      <c r="Q46" s="42">
        <f t="shared" si="9"/>
        <v>0</v>
      </c>
      <c r="R46" s="42">
        <f t="shared" si="9"/>
        <v>0</v>
      </c>
      <c r="S46" s="42">
        <f t="shared" si="9"/>
        <v>0</v>
      </c>
      <c r="T46" s="42">
        <f t="shared" si="9"/>
        <v>132</v>
      </c>
      <c r="U46" s="43">
        <f>((T46+Q46+N46-R46)+(O46*2))/E46</f>
        <v>0.65833333333333333</v>
      </c>
      <c r="V46" s="44">
        <v>73</v>
      </c>
      <c r="W46" s="44" t="s">
        <v>76</v>
      </c>
      <c r="X46" s="44" t="s">
        <v>81</v>
      </c>
      <c r="Y46" s="63">
        <v>1055</v>
      </c>
      <c r="Z46" s="45"/>
      <c r="AA46" s="46" t="s">
        <v>176</v>
      </c>
      <c r="AB46" s="72" t="s">
        <v>203</v>
      </c>
    </row>
    <row r="47" spans="1:28" x14ac:dyDescent="0.3">
      <c r="A47" s="1"/>
      <c r="B47" s="1"/>
      <c r="C47" s="1"/>
      <c r="D47" s="1"/>
      <c r="F47" s="47" t="s">
        <v>41</v>
      </c>
      <c r="G47" s="61">
        <f>F46/G46</f>
        <v>0.56043956043956045</v>
      </c>
      <c r="H47" s="47"/>
      <c r="I47" s="27"/>
      <c r="J47" s="47" t="s">
        <v>42</v>
      </c>
      <c r="K47" s="61">
        <f>J46/K46</f>
        <v>0.8571428571428571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G48" s="78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1" t="s">
        <v>339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</sheetData>
  <pageMargins left="0.25" right="0.25" top="0.75" bottom="0.75" header="0.3" footer="0.3"/>
  <pageSetup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89C5C-3C03-49CA-A3FF-0E72B04B148E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443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442</v>
      </c>
    </row>
    <row r="3" spans="1:28" x14ac:dyDescent="0.3">
      <c r="B3" s="1"/>
      <c r="C3" s="6">
        <v>28911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177</v>
      </c>
      <c r="K4" s="16" t="s">
        <v>45</v>
      </c>
      <c r="L4" s="17"/>
      <c r="M4" s="18"/>
      <c r="N4" s="19">
        <v>23</v>
      </c>
      <c r="O4" s="19">
        <v>29</v>
      </c>
      <c r="P4" s="19">
        <v>26</v>
      </c>
      <c r="Q4" s="19">
        <v>26</v>
      </c>
      <c r="R4" s="20"/>
      <c r="S4" s="21">
        <f>SUM(N4:R4)</f>
        <v>104</v>
      </c>
      <c r="T4" s="22">
        <v>78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178</v>
      </c>
      <c r="K5" s="16" t="s">
        <v>136</v>
      </c>
      <c r="L5" s="17"/>
      <c r="M5" s="18"/>
      <c r="N5" s="19">
        <v>30</v>
      </c>
      <c r="O5" s="19">
        <v>16</v>
      </c>
      <c r="P5" s="19">
        <v>21</v>
      </c>
      <c r="Q5" s="19">
        <v>26</v>
      </c>
      <c r="R5" s="20"/>
      <c r="S5" s="21">
        <f>SUM(N5:R5)</f>
        <v>93</v>
      </c>
      <c r="T5" s="22">
        <v>78</v>
      </c>
      <c r="U5" s="1"/>
      <c r="V5" s="1"/>
      <c r="W5" s="1"/>
    </row>
    <row r="6" spans="1:28" x14ac:dyDescent="0.3">
      <c r="C6" s="64">
        <v>1017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78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9.375E-2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18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135</v>
      </c>
      <c r="B13" s="1" t="s">
        <v>68</v>
      </c>
      <c r="C13" s="26" t="s">
        <v>251</v>
      </c>
      <c r="D13" s="36">
        <v>35</v>
      </c>
      <c r="E13" s="26">
        <v>25</v>
      </c>
      <c r="F13" s="26">
        <v>5</v>
      </c>
      <c r="G13" s="84"/>
      <c r="H13" s="84"/>
      <c r="I13" s="84"/>
      <c r="J13" s="26">
        <v>3</v>
      </c>
      <c r="K13" s="26">
        <v>4</v>
      </c>
      <c r="L13" s="84"/>
      <c r="M13" s="26">
        <v>9</v>
      </c>
      <c r="N13" s="26">
        <f>SUM(L13:M13)</f>
        <v>9</v>
      </c>
      <c r="O13" s="84"/>
      <c r="P13" s="88"/>
      <c r="Q13" s="84"/>
      <c r="R13" s="84"/>
      <c r="S13" s="84"/>
      <c r="T13" s="26">
        <f t="shared" ref="T13:T22" si="0">+(F13*2)+J13</f>
        <v>13</v>
      </c>
      <c r="U13" s="38">
        <f>IFERROR(((T13+Q13+N13-R13)+(O13*2))/E13,"")</f>
        <v>0.88</v>
      </c>
      <c r="V13" s="22">
        <v>78</v>
      </c>
      <c r="W13" s="22" t="s">
        <v>74</v>
      </c>
      <c r="X13" s="22" t="s">
        <v>81</v>
      </c>
      <c r="Y13" s="62">
        <v>1017</v>
      </c>
      <c r="Z13" s="39"/>
      <c r="AA13" s="1" t="s">
        <v>77</v>
      </c>
      <c r="AB13" s="27" t="s">
        <v>179</v>
      </c>
    </row>
    <row r="14" spans="1:28" x14ac:dyDescent="0.3">
      <c r="A14" s="1" t="s">
        <v>135</v>
      </c>
      <c r="B14" s="1" t="s">
        <v>68</v>
      </c>
      <c r="C14" s="26" t="s">
        <v>51</v>
      </c>
      <c r="D14" s="36">
        <v>21</v>
      </c>
      <c r="E14" s="84"/>
      <c r="F14" s="26">
        <v>4</v>
      </c>
      <c r="G14" s="84"/>
      <c r="H14" s="84"/>
      <c r="I14" s="84"/>
      <c r="J14" s="26">
        <v>2</v>
      </c>
      <c r="K14" s="26">
        <v>2</v>
      </c>
      <c r="L14" s="84"/>
      <c r="M14" s="84"/>
      <c r="N14" s="26">
        <f t="shared" ref="N14:N19" si="1">SUM(L14:M14)</f>
        <v>0</v>
      </c>
      <c r="O14" s="88"/>
      <c r="P14" s="54">
        <v>6</v>
      </c>
      <c r="Q14" s="88"/>
      <c r="R14" s="88"/>
      <c r="S14" s="88"/>
      <c r="T14" s="26">
        <f t="shared" si="0"/>
        <v>10</v>
      </c>
      <c r="U14" s="38" t="str">
        <f t="shared" ref="U14:U22" si="2">IFERROR(((T14+Q14+N14-R14)+(O14*2))/E14,"")</f>
        <v/>
      </c>
      <c r="V14" s="22">
        <v>78</v>
      </c>
      <c r="W14" s="22" t="s">
        <v>74</v>
      </c>
      <c r="X14" s="22" t="s">
        <v>81</v>
      </c>
      <c r="Y14" s="62">
        <v>1017</v>
      </c>
      <c r="Z14" s="39"/>
      <c r="AA14" s="1" t="s">
        <v>77</v>
      </c>
      <c r="AB14" s="27" t="s">
        <v>179</v>
      </c>
    </row>
    <row r="15" spans="1:28" x14ac:dyDescent="0.3">
      <c r="A15" s="1" t="s">
        <v>135</v>
      </c>
      <c r="B15" s="1" t="s">
        <v>68</v>
      </c>
      <c r="C15" s="26" t="s">
        <v>64</v>
      </c>
      <c r="D15" s="36">
        <v>4</v>
      </c>
      <c r="E15" s="84"/>
      <c r="F15" s="26">
        <v>2</v>
      </c>
      <c r="G15" s="84"/>
      <c r="H15" s="84"/>
      <c r="I15" s="84"/>
      <c r="J15" s="26">
        <v>4</v>
      </c>
      <c r="K15" s="26">
        <v>5</v>
      </c>
      <c r="L15" s="84"/>
      <c r="M15" s="84"/>
      <c r="N15" s="26">
        <f t="shared" si="1"/>
        <v>0</v>
      </c>
      <c r="O15" s="88"/>
      <c r="P15" s="88"/>
      <c r="Q15" s="88"/>
      <c r="R15" s="88"/>
      <c r="S15" s="88"/>
      <c r="T15" s="26">
        <f t="shared" si="0"/>
        <v>8</v>
      </c>
      <c r="U15" s="38" t="str">
        <f t="shared" si="2"/>
        <v/>
      </c>
      <c r="V15" s="22">
        <v>78</v>
      </c>
      <c r="W15" s="22" t="s">
        <v>74</v>
      </c>
      <c r="X15" s="22" t="s">
        <v>81</v>
      </c>
      <c r="Y15" s="62">
        <v>1017</v>
      </c>
      <c r="Z15" s="39"/>
      <c r="AA15" s="1" t="s">
        <v>77</v>
      </c>
      <c r="AB15" s="27" t="s">
        <v>179</v>
      </c>
    </row>
    <row r="16" spans="1:28" x14ac:dyDescent="0.3">
      <c r="A16" s="1" t="s">
        <v>135</v>
      </c>
      <c r="B16" s="1" t="s">
        <v>68</v>
      </c>
      <c r="C16" s="26" t="s">
        <v>47</v>
      </c>
      <c r="D16" s="36">
        <v>13</v>
      </c>
      <c r="E16" s="84"/>
      <c r="F16" s="26">
        <v>3</v>
      </c>
      <c r="G16" s="84"/>
      <c r="H16" s="84"/>
      <c r="I16" s="84"/>
      <c r="J16" s="26">
        <v>6</v>
      </c>
      <c r="K16" s="26">
        <v>6</v>
      </c>
      <c r="L16" s="84"/>
      <c r="M16" s="84"/>
      <c r="N16" s="26">
        <f t="shared" si="1"/>
        <v>0</v>
      </c>
      <c r="O16" s="88"/>
      <c r="P16" s="88"/>
      <c r="Q16" s="88"/>
      <c r="R16" s="88"/>
      <c r="S16" s="88"/>
      <c r="T16" s="26">
        <f t="shared" si="0"/>
        <v>12</v>
      </c>
      <c r="U16" s="38" t="str">
        <f t="shared" si="2"/>
        <v/>
      </c>
      <c r="V16" s="22">
        <v>78</v>
      </c>
      <c r="W16" s="22" t="s">
        <v>74</v>
      </c>
      <c r="X16" s="22" t="s">
        <v>81</v>
      </c>
      <c r="Y16" s="62">
        <v>1017</v>
      </c>
      <c r="Z16" s="39"/>
      <c r="AA16" s="1" t="s">
        <v>77</v>
      </c>
      <c r="AB16" s="27" t="s">
        <v>179</v>
      </c>
    </row>
    <row r="17" spans="1:28" x14ac:dyDescent="0.3">
      <c r="A17" s="1" t="s">
        <v>135</v>
      </c>
      <c r="B17" s="1" t="s">
        <v>68</v>
      </c>
      <c r="C17" s="26" t="s">
        <v>56</v>
      </c>
      <c r="D17" s="36">
        <v>11</v>
      </c>
      <c r="E17" s="84"/>
      <c r="F17" s="26">
        <v>7</v>
      </c>
      <c r="G17" s="26">
        <v>8</v>
      </c>
      <c r="H17" s="84"/>
      <c r="I17" s="84"/>
      <c r="J17" s="26">
        <v>4</v>
      </c>
      <c r="K17" s="26">
        <v>5</v>
      </c>
      <c r="L17" s="84"/>
      <c r="M17" s="84"/>
      <c r="N17" s="26">
        <f t="shared" si="1"/>
        <v>0</v>
      </c>
      <c r="O17" s="88"/>
      <c r="P17" s="88"/>
      <c r="Q17" s="88"/>
      <c r="R17" s="88"/>
      <c r="S17" s="88"/>
      <c r="T17" s="26">
        <f t="shared" si="0"/>
        <v>18</v>
      </c>
      <c r="U17" s="38" t="str">
        <f t="shared" si="2"/>
        <v/>
      </c>
      <c r="V17" s="22">
        <v>78</v>
      </c>
      <c r="W17" s="22" t="s">
        <v>74</v>
      </c>
      <c r="X17" s="22" t="s">
        <v>81</v>
      </c>
      <c r="Y17" s="62">
        <v>1017</v>
      </c>
      <c r="Z17" s="39"/>
      <c r="AA17" s="1" t="s">
        <v>77</v>
      </c>
      <c r="AB17" s="27" t="s">
        <v>179</v>
      </c>
    </row>
    <row r="18" spans="1:28" x14ac:dyDescent="0.3">
      <c r="A18" s="1" t="s">
        <v>135</v>
      </c>
      <c r="B18" s="1" t="s">
        <v>68</v>
      </c>
      <c r="C18" s="26" t="s">
        <v>65</v>
      </c>
      <c r="D18" s="36">
        <v>34</v>
      </c>
      <c r="E18" s="84" t="s">
        <v>445</v>
      </c>
      <c r="F18" s="26"/>
      <c r="G18" s="84"/>
      <c r="H18" s="84"/>
      <c r="I18" s="84"/>
      <c r="J18" s="26"/>
      <c r="K18" s="26"/>
      <c r="L18" s="84"/>
      <c r="M18" s="84"/>
      <c r="N18" s="26">
        <f t="shared" si="1"/>
        <v>0</v>
      </c>
      <c r="O18" s="88"/>
      <c r="P18" s="88"/>
      <c r="Q18" s="88"/>
      <c r="R18" s="88"/>
      <c r="S18" s="88"/>
      <c r="T18" s="26">
        <f t="shared" si="0"/>
        <v>0</v>
      </c>
      <c r="U18" s="38" t="str">
        <f t="shared" si="2"/>
        <v/>
      </c>
      <c r="V18" s="22">
        <v>78</v>
      </c>
      <c r="W18" s="22" t="s">
        <v>74</v>
      </c>
      <c r="X18" s="22" t="s">
        <v>81</v>
      </c>
      <c r="Y18" s="62">
        <v>1017</v>
      </c>
      <c r="Z18" s="39"/>
      <c r="AA18" s="1" t="s">
        <v>77</v>
      </c>
      <c r="AB18" s="27" t="s">
        <v>179</v>
      </c>
    </row>
    <row r="19" spans="1:28" x14ac:dyDescent="0.3">
      <c r="A19" s="1" t="s">
        <v>135</v>
      </c>
      <c r="B19" s="1" t="s">
        <v>68</v>
      </c>
      <c r="C19" s="26" t="s">
        <v>254</v>
      </c>
      <c r="D19" s="36">
        <v>15</v>
      </c>
      <c r="E19" s="84"/>
      <c r="F19" s="26">
        <v>1</v>
      </c>
      <c r="G19" s="84"/>
      <c r="H19" s="84"/>
      <c r="I19" s="84"/>
      <c r="J19" s="26">
        <v>0</v>
      </c>
      <c r="K19" s="26">
        <v>0</v>
      </c>
      <c r="L19" s="84"/>
      <c r="M19" s="84"/>
      <c r="N19" s="26">
        <f t="shared" si="1"/>
        <v>0</v>
      </c>
      <c r="O19" s="88"/>
      <c r="P19" s="88"/>
      <c r="Q19" s="88"/>
      <c r="R19" s="88"/>
      <c r="S19" s="88"/>
      <c r="T19" s="26">
        <f t="shared" si="0"/>
        <v>2</v>
      </c>
      <c r="U19" s="38" t="str">
        <f t="shared" si="2"/>
        <v/>
      </c>
      <c r="V19" s="22">
        <v>78</v>
      </c>
      <c r="W19" s="22" t="s">
        <v>74</v>
      </c>
      <c r="X19" s="22" t="s">
        <v>81</v>
      </c>
      <c r="Y19" s="62">
        <v>1017</v>
      </c>
      <c r="Z19" s="39"/>
      <c r="AA19" s="1" t="s">
        <v>77</v>
      </c>
      <c r="AB19" s="27" t="s">
        <v>179</v>
      </c>
    </row>
    <row r="20" spans="1:28" x14ac:dyDescent="0.3">
      <c r="A20" s="1" t="s">
        <v>135</v>
      </c>
      <c r="B20" s="1" t="s">
        <v>68</v>
      </c>
      <c r="C20" s="26" t="s">
        <v>48</v>
      </c>
      <c r="D20" s="36">
        <v>20</v>
      </c>
      <c r="E20" s="84"/>
      <c r="F20" s="26">
        <v>4</v>
      </c>
      <c r="G20" s="84"/>
      <c r="H20" s="84"/>
      <c r="I20" s="84"/>
      <c r="J20" s="26">
        <v>4</v>
      </c>
      <c r="K20" s="26">
        <v>6</v>
      </c>
      <c r="L20" s="84"/>
      <c r="M20" s="84"/>
      <c r="N20" s="26">
        <f>SUM(L20:M20)</f>
        <v>0</v>
      </c>
      <c r="O20" s="37">
        <v>8</v>
      </c>
      <c r="P20" s="88"/>
      <c r="Q20" s="88"/>
      <c r="R20" s="88"/>
      <c r="S20" s="88"/>
      <c r="T20" s="26">
        <f t="shared" si="0"/>
        <v>12</v>
      </c>
      <c r="U20" s="38" t="str">
        <f t="shared" si="2"/>
        <v/>
      </c>
      <c r="V20" s="22">
        <v>78</v>
      </c>
      <c r="W20" s="22" t="s">
        <v>74</v>
      </c>
      <c r="X20" s="22" t="s">
        <v>81</v>
      </c>
      <c r="Y20" s="62">
        <v>1017</v>
      </c>
      <c r="Z20" s="39"/>
      <c r="AA20" s="1" t="s">
        <v>77</v>
      </c>
      <c r="AB20" s="27" t="s">
        <v>179</v>
      </c>
    </row>
    <row r="21" spans="1:28" x14ac:dyDescent="0.3">
      <c r="A21" s="1" t="s">
        <v>135</v>
      </c>
      <c r="B21" s="1" t="s">
        <v>68</v>
      </c>
      <c r="C21" s="26" t="s">
        <v>49</v>
      </c>
      <c r="D21" s="36">
        <v>23</v>
      </c>
      <c r="E21" s="84"/>
      <c r="F21" s="26">
        <v>4</v>
      </c>
      <c r="G21" s="84"/>
      <c r="H21" s="84"/>
      <c r="I21" s="84"/>
      <c r="J21" s="26">
        <v>5</v>
      </c>
      <c r="K21" s="26">
        <v>9</v>
      </c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f t="shared" si="0"/>
        <v>13</v>
      </c>
      <c r="U21" s="38" t="str">
        <f t="shared" si="2"/>
        <v/>
      </c>
      <c r="V21" s="22">
        <v>78</v>
      </c>
      <c r="W21" s="22" t="s">
        <v>74</v>
      </c>
      <c r="X21" s="22" t="s">
        <v>81</v>
      </c>
      <c r="Y21" s="62">
        <v>1017</v>
      </c>
      <c r="Z21" s="39"/>
      <c r="AA21" s="1" t="s">
        <v>77</v>
      </c>
      <c r="AB21" s="27" t="s">
        <v>179</v>
      </c>
    </row>
    <row r="22" spans="1:28" x14ac:dyDescent="0.3">
      <c r="A22" s="1" t="s">
        <v>135</v>
      </c>
      <c r="B22" s="1" t="s">
        <v>68</v>
      </c>
      <c r="C22" s="26" t="s">
        <v>50</v>
      </c>
      <c r="D22" s="36">
        <v>33</v>
      </c>
      <c r="E22" s="84"/>
      <c r="F22" s="26">
        <v>6</v>
      </c>
      <c r="G22" s="26">
        <v>9</v>
      </c>
      <c r="H22" s="84"/>
      <c r="I22" s="84"/>
      <c r="J22" s="26">
        <v>4</v>
      </c>
      <c r="K22" s="26">
        <v>6</v>
      </c>
      <c r="L22" s="84"/>
      <c r="M22" s="26">
        <v>13</v>
      </c>
      <c r="N22" s="26">
        <f>SUM(L22:M22)</f>
        <v>13</v>
      </c>
      <c r="O22" s="88"/>
      <c r="P22" s="54">
        <v>6</v>
      </c>
      <c r="Q22" s="88"/>
      <c r="R22" s="88"/>
      <c r="S22" s="88"/>
      <c r="T22" s="26">
        <f t="shared" si="0"/>
        <v>16</v>
      </c>
      <c r="U22" s="38" t="str">
        <f t="shared" si="2"/>
        <v/>
      </c>
      <c r="V22" s="22">
        <v>78</v>
      </c>
      <c r="W22" s="22" t="s">
        <v>74</v>
      </c>
      <c r="X22" s="22" t="s">
        <v>81</v>
      </c>
      <c r="Y22" s="62">
        <v>1017</v>
      </c>
      <c r="Z22" s="39"/>
      <c r="AA22" s="1" t="s">
        <v>77</v>
      </c>
      <c r="AB22" s="27" t="s">
        <v>179</v>
      </c>
    </row>
    <row r="23" spans="1:28" x14ac:dyDescent="0.3">
      <c r="A23" s="1" t="s">
        <v>135</v>
      </c>
      <c r="B23" s="1" t="s">
        <v>68</v>
      </c>
      <c r="C23" s="54" t="s">
        <v>39</v>
      </c>
      <c r="D23" s="34"/>
      <c r="E23" s="54">
        <v>215</v>
      </c>
      <c r="F23" s="54"/>
      <c r="G23" s="54"/>
      <c r="H23" s="54"/>
      <c r="I23" s="54"/>
      <c r="J23" s="54"/>
      <c r="K23" s="54"/>
      <c r="L23" s="54"/>
      <c r="M23" s="54">
        <v>22</v>
      </c>
      <c r="N23" s="54">
        <v>22</v>
      </c>
      <c r="O23" s="54"/>
      <c r="P23" s="54">
        <v>27</v>
      </c>
      <c r="Q23" s="54"/>
      <c r="R23" s="54" t="s">
        <v>401</v>
      </c>
      <c r="S23" s="54"/>
      <c r="T23" s="54"/>
      <c r="U23" s="38" t="str">
        <f>_xlfn.IFNA("",((T23+Q23+N23-R23)+(O23*2))/E23)</f>
        <v/>
      </c>
      <c r="V23" s="22">
        <v>78</v>
      </c>
      <c r="W23" s="22" t="s">
        <v>74</v>
      </c>
      <c r="X23" s="22" t="s">
        <v>81</v>
      </c>
      <c r="Y23" s="62">
        <v>1017</v>
      </c>
      <c r="Z23" s="39"/>
      <c r="AA23" s="1" t="s">
        <v>77</v>
      </c>
      <c r="AB23" s="27" t="s">
        <v>179</v>
      </c>
    </row>
    <row r="24" spans="1:28" x14ac:dyDescent="0.3">
      <c r="A24" s="46" t="s">
        <v>135</v>
      </c>
      <c r="B24" s="46" t="s">
        <v>68</v>
      </c>
      <c r="C24" s="42" t="s">
        <v>40</v>
      </c>
      <c r="D24" s="46"/>
      <c r="E24" s="42">
        <f t="shared" ref="E24:T24" si="3">SUM(E13:E23)</f>
        <v>240</v>
      </c>
      <c r="F24" s="42">
        <f t="shared" si="3"/>
        <v>36</v>
      </c>
      <c r="G24" s="42">
        <f t="shared" si="3"/>
        <v>17</v>
      </c>
      <c r="H24" s="42">
        <f t="shared" si="3"/>
        <v>0</v>
      </c>
      <c r="I24" s="42">
        <f t="shared" si="3"/>
        <v>0</v>
      </c>
      <c r="J24" s="42">
        <f t="shared" si="3"/>
        <v>32</v>
      </c>
      <c r="K24" s="42">
        <f t="shared" si="3"/>
        <v>43</v>
      </c>
      <c r="L24" s="42">
        <f t="shared" si="3"/>
        <v>0</v>
      </c>
      <c r="M24" s="42">
        <f t="shared" si="3"/>
        <v>44</v>
      </c>
      <c r="N24" s="42">
        <f t="shared" si="3"/>
        <v>44</v>
      </c>
      <c r="O24" s="42">
        <f t="shared" si="3"/>
        <v>8</v>
      </c>
      <c r="P24" s="42">
        <f t="shared" si="3"/>
        <v>39</v>
      </c>
      <c r="Q24" s="42">
        <f t="shared" si="3"/>
        <v>0</v>
      </c>
      <c r="R24" s="42">
        <f t="shared" si="3"/>
        <v>0</v>
      </c>
      <c r="S24" s="42">
        <f t="shared" si="3"/>
        <v>0</v>
      </c>
      <c r="T24" s="42">
        <f t="shared" si="3"/>
        <v>104</v>
      </c>
      <c r="U24" s="43">
        <f>((T24+Q24+N24-R24)+(O24*2))/E24</f>
        <v>0.68333333333333335</v>
      </c>
      <c r="V24" s="44">
        <v>78</v>
      </c>
      <c r="W24" s="44" t="s">
        <v>74</v>
      </c>
      <c r="X24" s="44" t="s">
        <v>81</v>
      </c>
      <c r="Y24" s="63">
        <v>1017</v>
      </c>
      <c r="Z24" s="45"/>
      <c r="AA24" s="46" t="s">
        <v>77</v>
      </c>
      <c r="AB24" s="72" t="s">
        <v>179</v>
      </c>
    </row>
    <row r="25" spans="1:28" x14ac:dyDescent="0.3">
      <c r="A25" s="1"/>
      <c r="B25" s="1"/>
      <c r="C25" s="1"/>
      <c r="D25" s="1"/>
      <c r="F25" s="47" t="s">
        <v>41</v>
      </c>
      <c r="G25" s="48">
        <f>F24/G24</f>
        <v>2.1176470588235294</v>
      </c>
      <c r="H25" s="26"/>
      <c r="I25" s="1"/>
      <c r="J25" s="47" t="s">
        <v>42</v>
      </c>
      <c r="K25" s="48">
        <f>J24/K24</f>
        <v>0.7441860465116279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136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19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135</v>
      </c>
      <c r="C35" s="26" t="s">
        <v>312</v>
      </c>
      <c r="D35" s="36">
        <v>13</v>
      </c>
      <c r="E35" s="84"/>
      <c r="F35" s="26">
        <v>2</v>
      </c>
      <c r="G35" s="84"/>
      <c r="H35" s="84"/>
      <c r="I35" s="84"/>
      <c r="J35" s="26">
        <v>4</v>
      </c>
      <c r="K35" s="26">
        <v>5</v>
      </c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>
        <f t="shared" ref="T35:T46" si="4">+(F35*2)+J35</f>
        <v>8</v>
      </c>
      <c r="U35" s="38" t="str">
        <f>IFERROR(((T35+Q35+N35-R35)+(O35*2))/E35,"")</f>
        <v/>
      </c>
      <c r="V35" s="22">
        <v>78</v>
      </c>
      <c r="W35" s="22" t="s">
        <v>76</v>
      </c>
      <c r="X35" s="22" t="s">
        <v>75</v>
      </c>
      <c r="Y35" s="62">
        <v>1017</v>
      </c>
      <c r="Z35" s="39"/>
      <c r="AA35" s="1" t="s">
        <v>180</v>
      </c>
      <c r="AB35" s="27" t="s">
        <v>181</v>
      </c>
    </row>
    <row r="36" spans="1:28" x14ac:dyDescent="0.3">
      <c r="A36" s="1" t="s">
        <v>68</v>
      </c>
      <c r="B36" s="1" t="s">
        <v>135</v>
      </c>
      <c r="C36" s="26" t="s">
        <v>299</v>
      </c>
      <c r="D36" s="36">
        <v>23</v>
      </c>
      <c r="E36" s="84"/>
      <c r="F36" s="26">
        <v>2</v>
      </c>
      <c r="G36" s="84"/>
      <c r="H36" s="84"/>
      <c r="I36" s="84"/>
      <c r="J36" s="26">
        <v>2</v>
      </c>
      <c r="K36" s="26">
        <v>2</v>
      </c>
      <c r="L36" s="84"/>
      <c r="M36" s="84"/>
      <c r="N36" s="26">
        <f>SUM(L36:M36)</f>
        <v>0</v>
      </c>
      <c r="O36" s="84"/>
      <c r="P36" s="88"/>
      <c r="Q36" s="84"/>
      <c r="R36" s="84"/>
      <c r="S36" s="84"/>
      <c r="T36" s="26">
        <f t="shared" si="4"/>
        <v>6</v>
      </c>
      <c r="U36" s="38" t="str">
        <f>IFERROR(((T36+Q36+N36-R36)+(O36*2))/E36,"")</f>
        <v/>
      </c>
      <c r="V36" s="22">
        <v>78</v>
      </c>
      <c r="W36" s="22" t="s">
        <v>76</v>
      </c>
      <c r="X36" s="22" t="s">
        <v>75</v>
      </c>
      <c r="Y36" s="62">
        <v>1017</v>
      </c>
      <c r="Z36" s="39"/>
      <c r="AA36" s="1" t="s">
        <v>180</v>
      </c>
      <c r="AB36" s="27" t="s">
        <v>181</v>
      </c>
    </row>
    <row r="37" spans="1:28" x14ac:dyDescent="0.3">
      <c r="A37" s="1" t="s">
        <v>68</v>
      </c>
      <c r="B37" s="1" t="s">
        <v>135</v>
      </c>
      <c r="C37" s="26" t="s">
        <v>301</v>
      </c>
      <c r="D37" s="36">
        <v>30</v>
      </c>
      <c r="E37" s="84"/>
      <c r="F37" s="26">
        <v>3</v>
      </c>
      <c r="G37" s="84"/>
      <c r="H37" s="84"/>
      <c r="I37" s="84"/>
      <c r="J37" s="26">
        <v>1</v>
      </c>
      <c r="K37" s="26">
        <v>3</v>
      </c>
      <c r="L37" s="84"/>
      <c r="M37" s="84"/>
      <c r="N37" s="26">
        <f t="shared" ref="N37:N41" si="5">SUM(L37:M37)</f>
        <v>0</v>
      </c>
      <c r="O37" s="88"/>
      <c r="P37" s="88"/>
      <c r="Q37" s="88"/>
      <c r="R37" s="88"/>
      <c r="S37" s="88"/>
      <c r="T37" s="26">
        <f t="shared" si="4"/>
        <v>7</v>
      </c>
      <c r="U37" s="38" t="str">
        <f t="shared" ref="U37:U46" si="6">IFERROR(((T37+Q37+N37-R37)+(O37*2))/E37,"")</f>
        <v/>
      </c>
      <c r="V37" s="22">
        <v>78</v>
      </c>
      <c r="W37" s="22" t="s">
        <v>76</v>
      </c>
      <c r="X37" s="22" t="s">
        <v>75</v>
      </c>
      <c r="Y37" s="62">
        <v>1017</v>
      </c>
      <c r="Z37" s="39"/>
      <c r="AA37" s="1" t="s">
        <v>180</v>
      </c>
      <c r="AB37" s="27" t="s">
        <v>181</v>
      </c>
    </row>
    <row r="38" spans="1:28" x14ac:dyDescent="0.3">
      <c r="A38" s="1" t="s">
        <v>68</v>
      </c>
      <c r="B38" s="1" t="s">
        <v>135</v>
      </c>
      <c r="C38" s="26" t="s">
        <v>302</v>
      </c>
      <c r="D38" s="36">
        <v>21</v>
      </c>
      <c r="E38" s="84"/>
      <c r="F38" s="26">
        <v>4</v>
      </c>
      <c r="G38" s="84"/>
      <c r="H38" s="84"/>
      <c r="I38" s="84"/>
      <c r="J38" s="26">
        <v>5</v>
      </c>
      <c r="K38" s="26">
        <v>6</v>
      </c>
      <c r="L38" s="84"/>
      <c r="M38" s="84"/>
      <c r="N38" s="26">
        <f t="shared" si="5"/>
        <v>0</v>
      </c>
      <c r="O38" s="88"/>
      <c r="P38" s="54">
        <v>6</v>
      </c>
      <c r="Q38" s="88"/>
      <c r="R38" s="88"/>
      <c r="S38" s="88"/>
      <c r="T38" s="26">
        <f t="shared" si="4"/>
        <v>13</v>
      </c>
      <c r="U38" s="38" t="str">
        <f t="shared" si="6"/>
        <v/>
      </c>
      <c r="V38" s="22">
        <v>78</v>
      </c>
      <c r="W38" s="22" t="s">
        <v>76</v>
      </c>
      <c r="X38" s="22" t="s">
        <v>75</v>
      </c>
      <c r="Y38" s="62">
        <v>1017</v>
      </c>
      <c r="Z38" s="39"/>
      <c r="AA38" s="1" t="s">
        <v>180</v>
      </c>
      <c r="AB38" s="27" t="s">
        <v>181</v>
      </c>
    </row>
    <row r="39" spans="1:28" x14ac:dyDescent="0.3">
      <c r="A39" s="1" t="s">
        <v>68</v>
      </c>
      <c r="B39" s="1" t="s">
        <v>135</v>
      </c>
      <c r="C39" s="26" t="s">
        <v>303</v>
      </c>
      <c r="D39" s="36">
        <v>12</v>
      </c>
      <c r="E39" s="84"/>
      <c r="F39" s="26">
        <v>1</v>
      </c>
      <c r="G39" s="84"/>
      <c r="H39" s="84"/>
      <c r="I39" s="84"/>
      <c r="J39" s="26">
        <v>0</v>
      </c>
      <c r="K39" s="26">
        <v>0</v>
      </c>
      <c r="L39" s="84"/>
      <c r="M39" s="84"/>
      <c r="N39" s="26">
        <f t="shared" si="5"/>
        <v>0</v>
      </c>
      <c r="O39" s="88"/>
      <c r="P39" s="88"/>
      <c r="Q39" s="88"/>
      <c r="R39" s="88"/>
      <c r="S39" s="88"/>
      <c r="T39" s="26">
        <f t="shared" si="4"/>
        <v>2</v>
      </c>
      <c r="U39" s="38" t="str">
        <f t="shared" si="6"/>
        <v/>
      </c>
      <c r="V39" s="22">
        <v>78</v>
      </c>
      <c r="W39" s="22" t="s">
        <v>76</v>
      </c>
      <c r="X39" s="22" t="s">
        <v>75</v>
      </c>
      <c r="Y39" s="62">
        <v>1017</v>
      </c>
      <c r="Z39" s="39"/>
      <c r="AA39" s="1" t="s">
        <v>180</v>
      </c>
      <c r="AB39" s="27" t="s">
        <v>181</v>
      </c>
    </row>
    <row r="40" spans="1:28" x14ac:dyDescent="0.3">
      <c r="A40" s="1" t="s">
        <v>68</v>
      </c>
      <c r="B40" s="1" t="s">
        <v>135</v>
      </c>
      <c r="C40" s="26" t="s">
        <v>304</v>
      </c>
      <c r="D40" s="36">
        <v>31</v>
      </c>
      <c r="E40" s="84" t="s">
        <v>386</v>
      </c>
      <c r="F40" s="26"/>
      <c r="G40" s="84"/>
      <c r="H40" s="84"/>
      <c r="I40" s="84"/>
      <c r="J40" s="26"/>
      <c r="K40" s="26"/>
      <c r="L40" s="84"/>
      <c r="M40" s="84"/>
      <c r="N40" s="26">
        <f t="shared" si="5"/>
        <v>0</v>
      </c>
      <c r="O40" s="88"/>
      <c r="P40" s="88"/>
      <c r="Q40" s="88"/>
      <c r="R40" s="88"/>
      <c r="S40" s="88"/>
      <c r="T40" s="26">
        <f t="shared" si="4"/>
        <v>0</v>
      </c>
      <c r="U40" s="38" t="str">
        <f t="shared" si="6"/>
        <v/>
      </c>
      <c r="V40" s="22">
        <v>78</v>
      </c>
      <c r="W40" s="22" t="s">
        <v>76</v>
      </c>
      <c r="X40" s="22" t="s">
        <v>75</v>
      </c>
      <c r="Y40" s="62">
        <v>1017</v>
      </c>
      <c r="Z40" s="39"/>
      <c r="AA40" s="1" t="s">
        <v>180</v>
      </c>
      <c r="AB40" s="27" t="s">
        <v>181</v>
      </c>
    </row>
    <row r="41" spans="1:28" x14ac:dyDescent="0.3">
      <c r="A41" s="1" t="s">
        <v>68</v>
      </c>
      <c r="B41" s="1" t="s">
        <v>135</v>
      </c>
      <c r="C41" s="26" t="s">
        <v>306</v>
      </c>
      <c r="D41" s="36">
        <v>24</v>
      </c>
      <c r="E41" s="84"/>
      <c r="F41" s="26">
        <v>6</v>
      </c>
      <c r="G41" s="84"/>
      <c r="H41" s="84"/>
      <c r="I41" s="84"/>
      <c r="J41" s="26">
        <v>2</v>
      </c>
      <c r="K41" s="26">
        <v>4</v>
      </c>
      <c r="L41" s="84"/>
      <c r="M41" s="26">
        <v>14</v>
      </c>
      <c r="N41" s="26">
        <f t="shared" si="5"/>
        <v>14</v>
      </c>
      <c r="O41" s="88"/>
      <c r="P41" s="88"/>
      <c r="Q41" s="88"/>
      <c r="R41" s="88"/>
      <c r="S41" s="88"/>
      <c r="T41" s="26">
        <f t="shared" si="4"/>
        <v>14</v>
      </c>
      <c r="U41" s="38" t="str">
        <f t="shared" si="6"/>
        <v/>
      </c>
      <c r="V41" s="22">
        <v>78</v>
      </c>
      <c r="W41" s="22" t="s">
        <v>76</v>
      </c>
      <c r="X41" s="22" t="s">
        <v>75</v>
      </c>
      <c r="Y41" s="62">
        <v>1017</v>
      </c>
      <c r="Z41" s="39"/>
      <c r="AA41" s="1" t="s">
        <v>180</v>
      </c>
      <c r="AB41" s="27" t="s">
        <v>181</v>
      </c>
    </row>
    <row r="42" spans="1:28" x14ac:dyDescent="0.3">
      <c r="A42" s="1" t="s">
        <v>68</v>
      </c>
      <c r="B42" s="1" t="s">
        <v>135</v>
      </c>
      <c r="C42" s="26" t="s">
        <v>307</v>
      </c>
      <c r="D42" s="36">
        <v>15</v>
      </c>
      <c r="E42" s="84"/>
      <c r="F42" s="26">
        <v>1</v>
      </c>
      <c r="G42" s="84"/>
      <c r="H42" s="84"/>
      <c r="I42" s="84"/>
      <c r="J42" s="26">
        <v>2</v>
      </c>
      <c r="K42" s="26">
        <v>2</v>
      </c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26">
        <f t="shared" si="4"/>
        <v>4</v>
      </c>
      <c r="U42" s="38" t="str">
        <f t="shared" si="6"/>
        <v/>
      </c>
      <c r="V42" s="22">
        <v>78</v>
      </c>
      <c r="W42" s="22" t="s">
        <v>76</v>
      </c>
      <c r="X42" s="22" t="s">
        <v>75</v>
      </c>
      <c r="Y42" s="62">
        <v>1017</v>
      </c>
      <c r="Z42" s="39"/>
      <c r="AA42" s="1" t="s">
        <v>180</v>
      </c>
      <c r="AB42" s="27" t="s">
        <v>181</v>
      </c>
    </row>
    <row r="43" spans="1:28" x14ac:dyDescent="0.3">
      <c r="A43" s="1" t="s">
        <v>68</v>
      </c>
      <c r="B43" s="1" t="s">
        <v>135</v>
      </c>
      <c r="C43" s="26" t="s">
        <v>355</v>
      </c>
      <c r="D43" s="36">
        <v>25</v>
      </c>
      <c r="E43" s="84"/>
      <c r="F43" s="26">
        <v>4</v>
      </c>
      <c r="G43" s="84"/>
      <c r="H43" s="84"/>
      <c r="I43" s="84"/>
      <c r="J43" s="26">
        <v>2</v>
      </c>
      <c r="K43" s="26">
        <v>2</v>
      </c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26">
        <f t="shared" si="4"/>
        <v>10</v>
      </c>
      <c r="U43" s="38" t="str">
        <f t="shared" si="6"/>
        <v/>
      </c>
      <c r="V43" s="22">
        <v>78</v>
      </c>
      <c r="W43" s="22" t="s">
        <v>76</v>
      </c>
      <c r="X43" s="22" t="s">
        <v>75</v>
      </c>
      <c r="Y43" s="62">
        <v>1017</v>
      </c>
      <c r="Z43" s="39"/>
      <c r="AA43" s="1" t="s">
        <v>180</v>
      </c>
      <c r="AB43" s="27" t="s">
        <v>181</v>
      </c>
    </row>
    <row r="44" spans="1:28" x14ac:dyDescent="0.3">
      <c r="A44" s="1" t="s">
        <v>68</v>
      </c>
      <c r="B44" s="1" t="s">
        <v>135</v>
      </c>
      <c r="C44" s="26" t="s">
        <v>308</v>
      </c>
      <c r="D44" s="36">
        <v>10</v>
      </c>
      <c r="E44" s="84"/>
      <c r="F44" s="26">
        <v>2</v>
      </c>
      <c r="G44" s="84"/>
      <c r="H44" s="84"/>
      <c r="I44" s="84"/>
      <c r="J44" s="26">
        <v>7</v>
      </c>
      <c r="K44" s="26">
        <v>9</v>
      </c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26">
        <f t="shared" si="4"/>
        <v>11</v>
      </c>
      <c r="U44" s="38" t="str">
        <f t="shared" si="6"/>
        <v/>
      </c>
      <c r="V44" s="22">
        <v>78</v>
      </c>
      <c r="W44" s="22" t="s">
        <v>76</v>
      </c>
      <c r="X44" s="22" t="s">
        <v>75</v>
      </c>
      <c r="Y44" s="62">
        <v>1017</v>
      </c>
      <c r="Z44" s="39"/>
      <c r="AA44" s="1" t="s">
        <v>180</v>
      </c>
      <c r="AB44" s="27" t="s">
        <v>181</v>
      </c>
    </row>
    <row r="45" spans="1:28" x14ac:dyDescent="0.3">
      <c r="A45" s="1" t="s">
        <v>68</v>
      </c>
      <c r="B45" s="1" t="s">
        <v>135</v>
      </c>
      <c r="C45" s="26" t="s">
        <v>309</v>
      </c>
      <c r="D45" s="36">
        <v>22</v>
      </c>
      <c r="E45" s="84"/>
      <c r="F45" s="26">
        <v>2</v>
      </c>
      <c r="G45" s="84"/>
      <c r="H45" s="84"/>
      <c r="I45" s="84"/>
      <c r="J45" s="26">
        <v>0</v>
      </c>
      <c r="K45" s="26">
        <v>0</v>
      </c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26">
        <f t="shared" si="4"/>
        <v>4</v>
      </c>
      <c r="U45" s="38" t="str">
        <f t="shared" si="6"/>
        <v/>
      </c>
      <c r="V45" s="22">
        <v>78</v>
      </c>
      <c r="W45" s="22" t="s">
        <v>76</v>
      </c>
      <c r="X45" s="22" t="s">
        <v>75</v>
      </c>
      <c r="Y45" s="62">
        <v>1017</v>
      </c>
      <c r="Z45" s="39"/>
      <c r="AA45" s="1" t="s">
        <v>180</v>
      </c>
      <c r="AB45" s="27" t="s">
        <v>181</v>
      </c>
    </row>
    <row r="46" spans="1:28" x14ac:dyDescent="0.3">
      <c r="A46" s="1" t="s">
        <v>68</v>
      </c>
      <c r="B46" s="1" t="s">
        <v>135</v>
      </c>
      <c r="C46" s="26" t="s">
        <v>310</v>
      </c>
      <c r="D46" s="36">
        <v>20</v>
      </c>
      <c r="E46" s="84"/>
      <c r="F46" s="26">
        <v>1</v>
      </c>
      <c r="G46" s="26">
        <v>17</v>
      </c>
      <c r="H46" s="84"/>
      <c r="I46" s="84"/>
      <c r="J46" s="26">
        <v>12</v>
      </c>
      <c r="K46" s="26">
        <v>15</v>
      </c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26">
        <f t="shared" si="4"/>
        <v>14</v>
      </c>
      <c r="U46" s="38" t="str">
        <f t="shared" si="6"/>
        <v/>
      </c>
      <c r="V46" s="22">
        <v>78</v>
      </c>
      <c r="W46" s="22" t="s">
        <v>76</v>
      </c>
      <c r="X46" s="22" t="s">
        <v>75</v>
      </c>
      <c r="Y46" s="62">
        <v>1017</v>
      </c>
      <c r="Z46" s="39"/>
      <c r="AA46" s="1" t="s">
        <v>180</v>
      </c>
      <c r="AB46" s="27" t="s">
        <v>181</v>
      </c>
    </row>
    <row r="47" spans="1:28" x14ac:dyDescent="0.3">
      <c r="A47" s="1" t="s">
        <v>68</v>
      </c>
      <c r="B47" s="1" t="s">
        <v>135</v>
      </c>
      <c r="C47" s="54" t="s">
        <v>39</v>
      </c>
      <c r="D47" s="34"/>
      <c r="E47" s="54">
        <v>240</v>
      </c>
      <c r="F47" s="54"/>
      <c r="G47" s="54">
        <v>82</v>
      </c>
      <c r="H47" s="54"/>
      <c r="I47" s="54"/>
      <c r="J47" s="54"/>
      <c r="K47" s="54"/>
      <c r="L47" s="54"/>
      <c r="M47" s="54">
        <v>46</v>
      </c>
      <c r="N47" s="54">
        <v>60</v>
      </c>
      <c r="O47" s="54"/>
      <c r="P47" s="54">
        <v>25</v>
      </c>
      <c r="Q47" s="54"/>
      <c r="R47" s="54" t="s">
        <v>400</v>
      </c>
      <c r="S47" s="54"/>
      <c r="T47" s="54"/>
      <c r="U47" s="38" t="str">
        <f>_xlfn.IFNA("",((T47+Q47+N47-R47)+(O47*2))/E47)</f>
        <v/>
      </c>
      <c r="V47" s="22">
        <v>78</v>
      </c>
      <c r="W47" s="22" t="s">
        <v>76</v>
      </c>
      <c r="X47" s="22" t="s">
        <v>75</v>
      </c>
      <c r="Y47" s="62">
        <v>1017</v>
      </c>
      <c r="Z47" s="39"/>
      <c r="AA47" s="1" t="s">
        <v>180</v>
      </c>
      <c r="AB47" s="27" t="s">
        <v>181</v>
      </c>
    </row>
    <row r="48" spans="1:28" x14ac:dyDescent="0.3">
      <c r="A48" s="46" t="s">
        <v>68</v>
      </c>
      <c r="B48" s="46" t="s">
        <v>135</v>
      </c>
      <c r="C48" s="42" t="s">
        <v>40</v>
      </c>
      <c r="D48" s="46"/>
      <c r="E48" s="42">
        <f t="shared" ref="E48:T48" si="7">SUM(E35:E47)</f>
        <v>240</v>
      </c>
      <c r="F48" s="42">
        <f t="shared" si="7"/>
        <v>28</v>
      </c>
      <c r="G48" s="42">
        <f t="shared" si="7"/>
        <v>99</v>
      </c>
      <c r="H48" s="42">
        <f t="shared" si="7"/>
        <v>0</v>
      </c>
      <c r="I48" s="42">
        <f t="shared" si="7"/>
        <v>0</v>
      </c>
      <c r="J48" s="42">
        <f t="shared" si="7"/>
        <v>37</v>
      </c>
      <c r="K48" s="42">
        <f t="shared" si="7"/>
        <v>48</v>
      </c>
      <c r="L48" s="42">
        <f t="shared" si="7"/>
        <v>0</v>
      </c>
      <c r="M48" s="42">
        <f t="shared" si="7"/>
        <v>60</v>
      </c>
      <c r="N48" s="42">
        <f t="shared" si="7"/>
        <v>74</v>
      </c>
      <c r="O48" s="42">
        <f t="shared" si="7"/>
        <v>0</v>
      </c>
      <c r="P48" s="42">
        <f t="shared" si="7"/>
        <v>31</v>
      </c>
      <c r="Q48" s="42">
        <f t="shared" si="7"/>
        <v>0</v>
      </c>
      <c r="R48" s="42">
        <f t="shared" si="7"/>
        <v>0</v>
      </c>
      <c r="S48" s="42">
        <f t="shared" si="7"/>
        <v>0</v>
      </c>
      <c r="T48" s="42">
        <f t="shared" si="7"/>
        <v>93</v>
      </c>
      <c r="U48" s="43">
        <f>((T48+Q48+N48-R48)+(O48*2))/E48</f>
        <v>0.6958333333333333</v>
      </c>
      <c r="V48" s="44">
        <v>78</v>
      </c>
      <c r="W48" s="44" t="s">
        <v>76</v>
      </c>
      <c r="X48" s="44" t="s">
        <v>75</v>
      </c>
      <c r="Y48" s="63">
        <v>1017</v>
      </c>
      <c r="Z48" s="45"/>
      <c r="AA48" s="46" t="s">
        <v>180</v>
      </c>
      <c r="AB48" s="72" t="s">
        <v>181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0.28282828282828282</v>
      </c>
      <c r="H49" s="47"/>
      <c r="I49" s="27"/>
      <c r="J49" s="47" t="s">
        <v>42</v>
      </c>
      <c r="K49" s="61">
        <f>J48/K48</f>
        <v>0.77083333333333337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C52" s="5"/>
      <c r="V52" s="22"/>
      <c r="W52" s="22"/>
      <c r="X52" s="22"/>
      <c r="Y52" s="40"/>
      <c r="Z52" s="39"/>
      <c r="AA52" s="1"/>
      <c r="AB52" s="1"/>
    </row>
    <row r="53" spans="1:28" x14ac:dyDescent="0.3">
      <c r="B53" s="1"/>
      <c r="C53" s="1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0"/>
      <c r="Z53" s="39"/>
      <c r="AA53" s="1"/>
      <c r="AB53" s="1"/>
    </row>
    <row r="54" spans="1:28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</sheetData>
  <sheetProtection sheet="1" objects="1" scenarios="1"/>
  <printOptions gridLines="1"/>
  <pageMargins left="0.25" right="0.25" top="0.75" bottom="0.5" header="0.3" footer="0.3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12138-89D8-4922-BBA0-9D718636F2B8}">
  <sheetPr>
    <tabColor theme="2" tint="-0.249977111117893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28914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182</v>
      </c>
      <c r="K4" s="16" t="s">
        <v>45</v>
      </c>
      <c r="L4" s="17"/>
      <c r="M4" s="18"/>
      <c r="N4" s="19">
        <v>24</v>
      </c>
      <c r="O4" s="19">
        <v>10</v>
      </c>
      <c r="P4" s="96"/>
      <c r="Q4" s="96">
        <v>55</v>
      </c>
      <c r="R4" s="20"/>
      <c r="S4" s="21">
        <f>SUM(N4:R4)</f>
        <v>89</v>
      </c>
      <c r="T4" s="22">
        <v>80</v>
      </c>
    </row>
    <row r="5" spans="1:28" x14ac:dyDescent="0.3">
      <c r="B5" s="1"/>
      <c r="C5" s="6" t="s">
        <v>402</v>
      </c>
      <c r="D5" s="7" t="s">
        <v>6</v>
      </c>
      <c r="E5" s="1"/>
      <c r="F5" s="1"/>
      <c r="G5" s="1"/>
      <c r="J5" s="15" t="s">
        <v>183</v>
      </c>
      <c r="K5" s="16" t="s">
        <v>136</v>
      </c>
      <c r="L5" s="17"/>
      <c r="M5" s="18"/>
      <c r="N5" s="19">
        <v>12</v>
      </c>
      <c r="O5" s="19">
        <v>29</v>
      </c>
      <c r="P5" s="96"/>
      <c r="Q5" s="96">
        <v>53</v>
      </c>
      <c r="R5" s="20"/>
      <c r="S5" s="21">
        <f>SUM(N5:R5)</f>
        <v>94</v>
      </c>
      <c r="T5" s="22">
        <v>80</v>
      </c>
      <c r="U5" s="1"/>
      <c r="V5" s="1"/>
      <c r="W5" s="1"/>
    </row>
    <row r="6" spans="1:28" x14ac:dyDescent="0.3">
      <c r="C6" s="66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80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19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135</v>
      </c>
      <c r="B13" s="1" t="s">
        <v>68</v>
      </c>
      <c r="C13" s="26" t="s">
        <v>251</v>
      </c>
      <c r="D13" s="36">
        <v>35</v>
      </c>
      <c r="E13" s="84"/>
      <c r="F13" s="84"/>
      <c r="G13" s="84"/>
      <c r="H13" s="84"/>
      <c r="I13" s="84"/>
      <c r="J13" s="84"/>
      <c r="K13" s="84"/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+(F13*2)+J13</f>
        <v>0</v>
      </c>
      <c r="U13" s="38" t="str">
        <f>IFERROR(((T13+Q13+N13-R13)+(O13*2))/E13,"")</f>
        <v/>
      </c>
      <c r="V13" s="22">
        <v>80</v>
      </c>
      <c r="W13" s="22" t="s">
        <v>189</v>
      </c>
      <c r="X13" s="22" t="s">
        <v>75</v>
      </c>
      <c r="Y13" s="62" t="s">
        <v>367</v>
      </c>
      <c r="Z13" s="39"/>
      <c r="AA13" s="1" t="s">
        <v>77</v>
      </c>
      <c r="AB13" s="27" t="s">
        <v>184</v>
      </c>
    </row>
    <row r="14" spans="1:28" x14ac:dyDescent="0.3">
      <c r="A14" s="1" t="s">
        <v>135</v>
      </c>
      <c r="B14" s="1" t="s">
        <v>68</v>
      </c>
      <c r="C14" s="26" t="s">
        <v>51</v>
      </c>
      <c r="D14" s="36">
        <v>21</v>
      </c>
      <c r="E14" s="84"/>
      <c r="F14" s="84"/>
      <c r="G14" s="84"/>
      <c r="H14" s="84"/>
      <c r="I14" s="84"/>
      <c r="J14" s="84"/>
      <c r="K14" s="84"/>
      <c r="L14" s="84"/>
      <c r="M14" s="84"/>
      <c r="N14" s="26">
        <f t="shared" ref="N14:N19" si="0">SUM(L14:M14)</f>
        <v>0</v>
      </c>
      <c r="O14" s="88"/>
      <c r="P14" s="88"/>
      <c r="Q14" s="88"/>
      <c r="R14" s="88"/>
      <c r="S14" s="88"/>
      <c r="T14" s="26">
        <f t="shared" ref="T14:T20" si="1">+(F14*2)+J14</f>
        <v>0</v>
      </c>
      <c r="U14" s="38" t="str">
        <f t="shared" ref="U14:U22" si="2">IFERROR(((T14+Q14+N14-R14)+(O14*2))/E14,"")</f>
        <v/>
      </c>
      <c r="V14" s="22">
        <v>80</v>
      </c>
      <c r="W14" s="22" t="s">
        <v>189</v>
      </c>
      <c r="X14" s="22" t="s">
        <v>75</v>
      </c>
      <c r="Y14" s="62" t="s">
        <v>367</v>
      </c>
      <c r="Z14" s="39"/>
      <c r="AA14" s="1" t="s">
        <v>77</v>
      </c>
      <c r="AB14" s="27" t="s">
        <v>184</v>
      </c>
    </row>
    <row r="15" spans="1:28" x14ac:dyDescent="0.3">
      <c r="A15" s="1" t="s">
        <v>135</v>
      </c>
      <c r="B15" s="1" t="s">
        <v>68</v>
      </c>
      <c r="C15" s="26" t="s">
        <v>64</v>
      </c>
      <c r="D15" s="36">
        <v>4</v>
      </c>
      <c r="E15" s="84"/>
      <c r="F15" s="84"/>
      <c r="G15" s="84"/>
      <c r="H15" s="84"/>
      <c r="I15" s="84"/>
      <c r="J15" s="84"/>
      <c r="K15" s="84"/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f t="shared" si="1"/>
        <v>0</v>
      </c>
      <c r="U15" s="38" t="str">
        <f t="shared" si="2"/>
        <v/>
      </c>
      <c r="V15" s="22">
        <v>80</v>
      </c>
      <c r="W15" s="22" t="s">
        <v>189</v>
      </c>
      <c r="X15" s="22" t="s">
        <v>75</v>
      </c>
      <c r="Y15" s="62" t="s">
        <v>367</v>
      </c>
      <c r="Z15" s="39"/>
      <c r="AA15" s="1" t="s">
        <v>77</v>
      </c>
      <c r="AB15" s="27" t="s">
        <v>184</v>
      </c>
    </row>
    <row r="16" spans="1:28" x14ac:dyDescent="0.3">
      <c r="A16" s="1" t="s">
        <v>135</v>
      </c>
      <c r="B16" s="1" t="s">
        <v>68</v>
      </c>
      <c r="C16" s="26" t="s">
        <v>47</v>
      </c>
      <c r="D16" s="36">
        <v>13</v>
      </c>
      <c r="E16" s="84"/>
      <c r="F16" s="84"/>
      <c r="G16" s="84"/>
      <c r="H16" s="84"/>
      <c r="I16" s="84"/>
      <c r="J16" s="84"/>
      <c r="K16" s="84"/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26">
        <f t="shared" si="1"/>
        <v>0</v>
      </c>
      <c r="U16" s="38" t="str">
        <f t="shared" si="2"/>
        <v/>
      </c>
      <c r="V16" s="22">
        <v>80</v>
      </c>
      <c r="W16" s="22" t="s">
        <v>189</v>
      </c>
      <c r="X16" s="22" t="s">
        <v>75</v>
      </c>
      <c r="Y16" s="62" t="s">
        <v>367</v>
      </c>
      <c r="Z16" s="39"/>
      <c r="AA16" s="1" t="s">
        <v>77</v>
      </c>
      <c r="AB16" s="27" t="s">
        <v>184</v>
      </c>
    </row>
    <row r="17" spans="1:28" x14ac:dyDescent="0.3">
      <c r="A17" s="1" t="s">
        <v>135</v>
      </c>
      <c r="B17" s="1" t="s">
        <v>68</v>
      </c>
      <c r="C17" s="26" t="s">
        <v>56</v>
      </c>
      <c r="D17" s="36">
        <v>11</v>
      </c>
      <c r="E17" s="84"/>
      <c r="F17" s="84"/>
      <c r="G17" s="84"/>
      <c r="H17" s="84"/>
      <c r="I17" s="84"/>
      <c r="J17" s="84"/>
      <c r="K17" s="84"/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f t="shared" si="1"/>
        <v>0</v>
      </c>
      <c r="U17" s="38" t="str">
        <f t="shared" si="2"/>
        <v/>
      </c>
      <c r="V17" s="22">
        <v>80</v>
      </c>
      <c r="W17" s="22" t="s">
        <v>189</v>
      </c>
      <c r="X17" s="22" t="s">
        <v>75</v>
      </c>
      <c r="Y17" s="62" t="s">
        <v>367</v>
      </c>
      <c r="Z17" s="39"/>
      <c r="AA17" s="1" t="s">
        <v>77</v>
      </c>
      <c r="AB17" s="27" t="s">
        <v>184</v>
      </c>
    </row>
    <row r="18" spans="1:28" x14ac:dyDescent="0.3">
      <c r="A18" s="1" t="s">
        <v>135</v>
      </c>
      <c r="B18" s="1" t="s">
        <v>68</v>
      </c>
      <c r="C18" s="26" t="s">
        <v>65</v>
      </c>
      <c r="D18" s="36">
        <v>34</v>
      </c>
      <c r="E18" s="84"/>
      <c r="F18" s="84"/>
      <c r="G18" s="84"/>
      <c r="H18" s="84"/>
      <c r="I18" s="84"/>
      <c r="J18" s="84"/>
      <c r="K18" s="84"/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f t="shared" si="1"/>
        <v>0</v>
      </c>
      <c r="U18" s="38" t="str">
        <f t="shared" si="2"/>
        <v/>
      </c>
      <c r="V18" s="22">
        <v>80</v>
      </c>
      <c r="W18" s="22" t="s">
        <v>189</v>
      </c>
      <c r="X18" s="22" t="s">
        <v>75</v>
      </c>
      <c r="Y18" s="62" t="s">
        <v>367</v>
      </c>
      <c r="Z18" s="39"/>
      <c r="AA18" s="1" t="s">
        <v>77</v>
      </c>
      <c r="AB18" s="27" t="s">
        <v>184</v>
      </c>
    </row>
    <row r="19" spans="1:28" x14ac:dyDescent="0.3">
      <c r="A19" s="1" t="s">
        <v>135</v>
      </c>
      <c r="B19" s="1" t="s">
        <v>68</v>
      </c>
      <c r="C19" s="26" t="s">
        <v>373</v>
      </c>
      <c r="D19" s="36">
        <v>15</v>
      </c>
      <c r="E19" s="84"/>
      <c r="F19" s="84"/>
      <c r="G19" s="84"/>
      <c r="H19" s="84"/>
      <c r="I19" s="84"/>
      <c r="J19" s="84"/>
      <c r="K19" s="84"/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26">
        <f t="shared" si="1"/>
        <v>0</v>
      </c>
      <c r="U19" s="38" t="str">
        <f t="shared" si="2"/>
        <v/>
      </c>
      <c r="V19" s="22">
        <v>80</v>
      </c>
      <c r="W19" s="22" t="s">
        <v>189</v>
      </c>
      <c r="X19" s="22" t="s">
        <v>75</v>
      </c>
      <c r="Y19" s="62" t="s">
        <v>367</v>
      </c>
      <c r="Z19" s="39"/>
      <c r="AA19" s="1" t="s">
        <v>77</v>
      </c>
      <c r="AB19" s="27" t="s">
        <v>184</v>
      </c>
    </row>
    <row r="20" spans="1:28" x14ac:dyDescent="0.3">
      <c r="A20" s="1" t="s">
        <v>135</v>
      </c>
      <c r="B20" s="1" t="s">
        <v>68</v>
      </c>
      <c r="C20" s="26" t="s">
        <v>48</v>
      </c>
      <c r="D20" s="36">
        <v>20</v>
      </c>
      <c r="E20" s="84"/>
      <c r="F20" s="84"/>
      <c r="G20" s="84"/>
      <c r="H20" s="84"/>
      <c r="I20" s="84"/>
      <c r="J20" s="84"/>
      <c r="K20" s="84"/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f t="shared" si="1"/>
        <v>0</v>
      </c>
      <c r="U20" s="38" t="str">
        <f t="shared" si="2"/>
        <v/>
      </c>
      <c r="V20" s="22">
        <v>80</v>
      </c>
      <c r="W20" s="22" t="s">
        <v>189</v>
      </c>
      <c r="X20" s="22" t="s">
        <v>75</v>
      </c>
      <c r="Y20" s="62" t="s">
        <v>367</v>
      </c>
      <c r="Z20" s="39"/>
      <c r="AA20" s="1" t="s">
        <v>77</v>
      </c>
      <c r="AB20" s="27" t="s">
        <v>184</v>
      </c>
    </row>
    <row r="21" spans="1:28" x14ac:dyDescent="0.3">
      <c r="A21" s="1" t="s">
        <v>135</v>
      </c>
      <c r="B21" s="1" t="s">
        <v>68</v>
      </c>
      <c r="C21" s="26" t="s">
        <v>49</v>
      </c>
      <c r="D21" s="36">
        <v>23</v>
      </c>
      <c r="E21" s="84"/>
      <c r="F21" s="84"/>
      <c r="G21" s="84"/>
      <c r="H21" s="84"/>
      <c r="I21" s="84"/>
      <c r="J21" s="84"/>
      <c r="K21" s="84"/>
      <c r="L21" s="84"/>
      <c r="M21" s="84"/>
      <c r="N21" s="26">
        <f>SUM(L21:M21)</f>
        <v>0</v>
      </c>
      <c r="O21" s="88"/>
      <c r="P21" s="88"/>
      <c r="Q21" s="88"/>
      <c r="R21" s="88"/>
      <c r="S21" s="93" t="s">
        <v>403</v>
      </c>
      <c r="T21" s="26">
        <v>8</v>
      </c>
      <c r="U21" s="38" t="str">
        <f t="shared" si="2"/>
        <v/>
      </c>
      <c r="V21" s="22">
        <v>80</v>
      </c>
      <c r="W21" s="22" t="s">
        <v>189</v>
      </c>
      <c r="X21" s="22" t="s">
        <v>75</v>
      </c>
      <c r="Y21" s="62" t="s">
        <v>367</v>
      </c>
      <c r="Z21" s="39"/>
      <c r="AA21" s="1" t="s">
        <v>77</v>
      </c>
      <c r="AB21" s="27" t="s">
        <v>184</v>
      </c>
    </row>
    <row r="22" spans="1:28" x14ac:dyDescent="0.3">
      <c r="A22" s="1" t="s">
        <v>135</v>
      </c>
      <c r="B22" s="1" t="s">
        <v>68</v>
      </c>
      <c r="C22" s="26" t="s">
        <v>50</v>
      </c>
      <c r="D22" s="36">
        <v>33</v>
      </c>
      <c r="E22" s="94"/>
      <c r="F22" s="84"/>
      <c r="G22" s="84"/>
      <c r="H22" s="84"/>
      <c r="I22" s="84"/>
      <c r="J22" s="84"/>
      <c r="K22" s="84"/>
      <c r="L22" s="84"/>
      <c r="M22" s="84"/>
      <c r="N22" s="26">
        <f>SUM(L22:M22)</f>
        <v>0</v>
      </c>
      <c r="O22" s="88"/>
      <c r="P22" s="88"/>
      <c r="Q22" s="88"/>
      <c r="R22" s="88"/>
      <c r="S22" s="88"/>
      <c r="T22" s="26">
        <v>24</v>
      </c>
      <c r="U22" s="38" t="str">
        <f t="shared" si="2"/>
        <v/>
      </c>
      <c r="V22" s="22">
        <v>80</v>
      </c>
      <c r="W22" s="22" t="s">
        <v>189</v>
      </c>
      <c r="X22" s="22" t="s">
        <v>75</v>
      </c>
      <c r="Y22" s="62" t="s">
        <v>367</v>
      </c>
      <c r="Z22" s="39"/>
      <c r="AA22" s="1" t="s">
        <v>77</v>
      </c>
      <c r="AB22" s="27" t="s">
        <v>184</v>
      </c>
    </row>
    <row r="23" spans="1:28" x14ac:dyDescent="0.3">
      <c r="A23" s="1" t="s">
        <v>135</v>
      </c>
      <c r="B23" s="1" t="s">
        <v>68</v>
      </c>
      <c r="C23" s="54" t="s">
        <v>39</v>
      </c>
      <c r="D23" s="1"/>
      <c r="E23" s="54">
        <v>240</v>
      </c>
      <c r="F23" s="41"/>
      <c r="G23" s="41"/>
      <c r="H23" s="41"/>
      <c r="I23" s="41"/>
      <c r="J23" s="41"/>
      <c r="K23" s="41"/>
      <c r="L23" s="41"/>
      <c r="M23" s="41"/>
      <c r="N23" s="26"/>
      <c r="O23" s="41"/>
      <c r="P23" s="41"/>
      <c r="Q23" s="41"/>
      <c r="R23" s="41"/>
      <c r="S23" s="41"/>
      <c r="T23" s="54">
        <v>57</v>
      </c>
      <c r="U23" s="38" t="str">
        <f>_xlfn.IFNA("",((T23+Q23+N23-R23)+(O23*2))/E23)</f>
        <v/>
      </c>
      <c r="V23" s="22">
        <v>80</v>
      </c>
      <c r="W23" s="22" t="s">
        <v>189</v>
      </c>
      <c r="X23" s="22" t="s">
        <v>75</v>
      </c>
      <c r="Y23" s="62" t="s">
        <v>367</v>
      </c>
      <c r="Z23" s="39"/>
      <c r="AA23" s="1" t="s">
        <v>77</v>
      </c>
      <c r="AB23" s="27" t="s">
        <v>184</v>
      </c>
    </row>
    <row r="24" spans="1:28" x14ac:dyDescent="0.3">
      <c r="A24" s="46" t="s">
        <v>135</v>
      </c>
      <c r="B24" s="46" t="s">
        <v>68</v>
      </c>
      <c r="C24" s="42" t="s">
        <v>40</v>
      </c>
      <c r="D24" s="46"/>
      <c r="E24" s="42">
        <f t="shared" ref="E24:T24" si="3">SUM(E13:E23)</f>
        <v>240</v>
      </c>
      <c r="F24" s="42">
        <f t="shared" si="3"/>
        <v>0</v>
      </c>
      <c r="G24" s="42">
        <f t="shared" si="3"/>
        <v>0</v>
      </c>
      <c r="H24" s="42">
        <f t="shared" si="3"/>
        <v>0</v>
      </c>
      <c r="I24" s="42">
        <f t="shared" si="3"/>
        <v>0</v>
      </c>
      <c r="J24" s="42">
        <f t="shared" si="3"/>
        <v>0</v>
      </c>
      <c r="K24" s="42">
        <f t="shared" si="3"/>
        <v>0</v>
      </c>
      <c r="L24" s="42">
        <f t="shared" si="3"/>
        <v>0</v>
      </c>
      <c r="M24" s="42">
        <f t="shared" si="3"/>
        <v>0</v>
      </c>
      <c r="N24" s="42">
        <f t="shared" si="3"/>
        <v>0</v>
      </c>
      <c r="O24" s="42">
        <f t="shared" si="3"/>
        <v>0</v>
      </c>
      <c r="P24" s="42">
        <f t="shared" si="3"/>
        <v>0</v>
      </c>
      <c r="Q24" s="42">
        <f t="shared" si="3"/>
        <v>0</v>
      </c>
      <c r="R24" s="42">
        <f t="shared" si="3"/>
        <v>0</v>
      </c>
      <c r="S24" s="42">
        <f t="shared" si="3"/>
        <v>0</v>
      </c>
      <c r="T24" s="42">
        <f t="shared" si="3"/>
        <v>89</v>
      </c>
      <c r="U24" s="43">
        <f>((T24+Q24+N24-R24)+(O24*2))/E24</f>
        <v>0.37083333333333335</v>
      </c>
      <c r="V24" s="44">
        <v>80</v>
      </c>
      <c r="W24" s="44" t="s">
        <v>189</v>
      </c>
      <c r="X24" s="44" t="s">
        <v>75</v>
      </c>
      <c r="Y24" s="63" t="s">
        <v>367</v>
      </c>
      <c r="Z24" s="45"/>
      <c r="AA24" s="46" t="s">
        <v>77</v>
      </c>
      <c r="AB24" s="72" t="s">
        <v>184</v>
      </c>
    </row>
    <row r="25" spans="1:28" x14ac:dyDescent="0.3">
      <c r="A25" s="1"/>
      <c r="B25" s="1"/>
      <c r="C25" s="1"/>
      <c r="D25" s="1"/>
      <c r="F25" s="26" t="s">
        <v>41</v>
      </c>
      <c r="G25" s="79" t="e">
        <f>F24/G24</f>
        <v>#DIV/0!</v>
      </c>
      <c r="H25" s="26"/>
      <c r="I25" s="1"/>
      <c r="J25" s="26" t="s">
        <v>42</v>
      </c>
      <c r="K25" s="79" t="e">
        <f>J24/K24</f>
        <v>#DIV/0!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1"/>
      <c r="D27" s="1"/>
      <c r="F27" s="47"/>
      <c r="G27" s="74"/>
      <c r="H27" s="47"/>
      <c r="I27" s="27"/>
      <c r="J27" s="47"/>
      <c r="K27" s="74"/>
      <c r="L27" s="1"/>
      <c r="M27" s="37"/>
      <c r="N27" s="75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136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20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135</v>
      </c>
      <c r="C35" s="26" t="s">
        <v>312</v>
      </c>
      <c r="D35" s="36">
        <v>13</v>
      </c>
      <c r="E35" s="84"/>
      <c r="F35" s="84"/>
      <c r="G35" s="84"/>
      <c r="H35" s="84"/>
      <c r="I35" s="84"/>
      <c r="J35" s="84"/>
      <c r="K35" s="84"/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>
        <v>10</v>
      </c>
      <c r="U35" s="38" t="str">
        <f>IFERROR(((T35+Q35+N35-R35)+(O35*2))/E35,"")</f>
        <v/>
      </c>
      <c r="V35" s="22">
        <v>80</v>
      </c>
      <c r="W35" s="22" t="s">
        <v>74</v>
      </c>
      <c r="X35" s="22" t="s">
        <v>81</v>
      </c>
      <c r="Y35" s="62" t="s">
        <v>367</v>
      </c>
      <c r="Z35" s="39"/>
      <c r="AA35" s="1" t="s">
        <v>180</v>
      </c>
      <c r="AB35" s="27" t="s">
        <v>185</v>
      </c>
    </row>
    <row r="36" spans="1:28" x14ac:dyDescent="0.3">
      <c r="A36" s="1" t="s">
        <v>68</v>
      </c>
      <c r="B36" s="1" t="s">
        <v>135</v>
      </c>
      <c r="C36" s="26" t="s">
        <v>299</v>
      </c>
      <c r="D36" s="36">
        <v>23</v>
      </c>
      <c r="E36" s="84"/>
      <c r="F36" s="84"/>
      <c r="G36" s="84"/>
      <c r="H36" s="84"/>
      <c r="I36" s="84"/>
      <c r="J36" s="84"/>
      <c r="K36" s="84"/>
      <c r="L36" s="84"/>
      <c r="M36" s="84"/>
      <c r="N36" s="26">
        <f>SUM(L36:M36)</f>
        <v>0</v>
      </c>
      <c r="O36" s="84"/>
      <c r="P36" s="88"/>
      <c r="Q36" s="84"/>
      <c r="R36" s="84"/>
      <c r="S36" s="84"/>
      <c r="T36" s="26">
        <v>0</v>
      </c>
      <c r="U36" s="38" t="str">
        <f>IFERROR(((T36+Q36+N36-R36)+(O36*2))/E36,"")</f>
        <v/>
      </c>
      <c r="V36" s="22">
        <v>80</v>
      </c>
      <c r="W36" s="22" t="s">
        <v>74</v>
      </c>
      <c r="X36" s="22" t="s">
        <v>81</v>
      </c>
      <c r="Y36" s="62" t="s">
        <v>367</v>
      </c>
      <c r="Z36" s="39"/>
      <c r="AA36" s="1" t="s">
        <v>180</v>
      </c>
      <c r="AB36" s="27" t="s">
        <v>185</v>
      </c>
    </row>
    <row r="37" spans="1:28" x14ac:dyDescent="0.3">
      <c r="A37" s="1" t="s">
        <v>68</v>
      </c>
      <c r="B37" s="1" t="s">
        <v>135</v>
      </c>
      <c r="C37" s="26" t="s">
        <v>300</v>
      </c>
      <c r="D37" s="36">
        <v>11</v>
      </c>
      <c r="E37" s="84"/>
      <c r="F37" s="84"/>
      <c r="G37" s="84"/>
      <c r="H37" s="84"/>
      <c r="I37" s="84"/>
      <c r="J37" s="84"/>
      <c r="K37" s="84"/>
      <c r="L37" s="84"/>
      <c r="M37" s="84"/>
      <c r="N37" s="26">
        <f t="shared" ref="N37:N42" si="4">SUM(L37:M37)</f>
        <v>0</v>
      </c>
      <c r="O37" s="88"/>
      <c r="P37" s="88"/>
      <c r="Q37" s="88"/>
      <c r="R37" s="88"/>
      <c r="S37" s="88"/>
      <c r="T37" s="37">
        <f t="shared" ref="T37:T42" si="5">(H37*3)+((F37-H37)*2)+J37</f>
        <v>0</v>
      </c>
      <c r="U37" s="38" t="str">
        <f t="shared" ref="U37:U47" si="6">IFERROR(((T37+Q37+N37-R37)+(O37*2))/E37,"")</f>
        <v/>
      </c>
      <c r="V37" s="22">
        <v>80</v>
      </c>
      <c r="W37" s="22" t="s">
        <v>74</v>
      </c>
      <c r="X37" s="22" t="s">
        <v>81</v>
      </c>
      <c r="Y37" s="62" t="s">
        <v>367</v>
      </c>
      <c r="Z37" s="39"/>
      <c r="AA37" s="1" t="s">
        <v>180</v>
      </c>
      <c r="AB37" s="27" t="s">
        <v>185</v>
      </c>
    </row>
    <row r="38" spans="1:28" x14ac:dyDescent="0.3">
      <c r="A38" s="1" t="s">
        <v>68</v>
      </c>
      <c r="B38" s="1" t="s">
        <v>135</v>
      </c>
      <c r="C38" s="26" t="s">
        <v>301</v>
      </c>
      <c r="D38" s="36">
        <v>30</v>
      </c>
      <c r="E38" s="84"/>
      <c r="F38" s="84"/>
      <c r="G38" s="84"/>
      <c r="H38" s="84"/>
      <c r="I38" s="84"/>
      <c r="J38" s="84"/>
      <c r="K38" s="84"/>
      <c r="L38" s="84"/>
      <c r="M38" s="84"/>
      <c r="N38" s="26">
        <f t="shared" si="4"/>
        <v>0</v>
      </c>
      <c r="O38" s="88"/>
      <c r="P38" s="88"/>
      <c r="Q38" s="88"/>
      <c r="R38" s="88"/>
      <c r="S38" s="88"/>
      <c r="T38" s="37">
        <f t="shared" si="5"/>
        <v>0</v>
      </c>
      <c r="U38" s="38" t="str">
        <f t="shared" si="6"/>
        <v/>
      </c>
      <c r="V38" s="22">
        <v>80</v>
      </c>
      <c r="W38" s="22" t="s">
        <v>74</v>
      </c>
      <c r="X38" s="22" t="s">
        <v>81</v>
      </c>
      <c r="Y38" s="62" t="s">
        <v>367</v>
      </c>
      <c r="Z38" s="39"/>
      <c r="AA38" s="1" t="s">
        <v>180</v>
      </c>
      <c r="AB38" s="27" t="s">
        <v>185</v>
      </c>
    </row>
    <row r="39" spans="1:28" x14ac:dyDescent="0.3">
      <c r="A39" s="1" t="s">
        <v>68</v>
      </c>
      <c r="B39" s="1" t="s">
        <v>135</v>
      </c>
      <c r="C39" s="26" t="s">
        <v>302</v>
      </c>
      <c r="D39" s="36">
        <v>21</v>
      </c>
      <c r="E39" s="84"/>
      <c r="F39" s="84"/>
      <c r="G39" s="84"/>
      <c r="H39" s="84"/>
      <c r="I39" s="84"/>
      <c r="J39" s="84"/>
      <c r="K39" s="84"/>
      <c r="L39" s="84"/>
      <c r="M39" s="84"/>
      <c r="N39" s="26">
        <f t="shared" si="4"/>
        <v>0</v>
      </c>
      <c r="O39" s="88"/>
      <c r="P39" s="88"/>
      <c r="Q39" s="88"/>
      <c r="R39" s="88"/>
      <c r="S39" s="88"/>
      <c r="T39" s="37">
        <f t="shared" si="5"/>
        <v>0</v>
      </c>
      <c r="U39" s="38" t="str">
        <f t="shared" si="6"/>
        <v/>
      </c>
      <c r="V39" s="22">
        <v>80</v>
      </c>
      <c r="W39" s="22" t="s">
        <v>74</v>
      </c>
      <c r="X39" s="22" t="s">
        <v>81</v>
      </c>
      <c r="Y39" s="62" t="s">
        <v>367</v>
      </c>
      <c r="Z39" s="39"/>
      <c r="AA39" s="1" t="s">
        <v>180</v>
      </c>
      <c r="AB39" s="27" t="s">
        <v>185</v>
      </c>
    </row>
    <row r="40" spans="1:28" x14ac:dyDescent="0.3">
      <c r="A40" s="1" t="s">
        <v>68</v>
      </c>
      <c r="B40" s="1" t="s">
        <v>135</v>
      </c>
      <c r="C40" s="26" t="s">
        <v>303</v>
      </c>
      <c r="D40" s="36">
        <v>12</v>
      </c>
      <c r="E40" s="84"/>
      <c r="F40" s="84"/>
      <c r="G40" s="84"/>
      <c r="H40" s="84"/>
      <c r="I40" s="84"/>
      <c r="J40" s="84"/>
      <c r="K40" s="84"/>
      <c r="L40" s="84"/>
      <c r="M40" s="84"/>
      <c r="N40" s="26">
        <f t="shared" si="4"/>
        <v>0</v>
      </c>
      <c r="O40" s="88"/>
      <c r="P40" s="88"/>
      <c r="Q40" s="88"/>
      <c r="R40" s="88"/>
      <c r="S40" s="88"/>
      <c r="T40" s="37">
        <f t="shared" si="5"/>
        <v>0</v>
      </c>
      <c r="U40" s="38" t="str">
        <f t="shared" si="6"/>
        <v/>
      </c>
      <c r="V40" s="22">
        <v>80</v>
      </c>
      <c r="W40" s="22" t="s">
        <v>74</v>
      </c>
      <c r="X40" s="22" t="s">
        <v>81</v>
      </c>
      <c r="Y40" s="62" t="s">
        <v>367</v>
      </c>
      <c r="Z40" s="39"/>
      <c r="AA40" s="1" t="s">
        <v>180</v>
      </c>
      <c r="AB40" s="27" t="s">
        <v>185</v>
      </c>
    </row>
    <row r="41" spans="1:28" x14ac:dyDescent="0.3">
      <c r="A41" s="1" t="s">
        <v>68</v>
      </c>
      <c r="B41" s="1" t="s">
        <v>135</v>
      </c>
      <c r="C41" s="26" t="s">
        <v>304</v>
      </c>
      <c r="D41" s="36">
        <v>31</v>
      </c>
      <c r="E41" s="84" t="s">
        <v>386</v>
      </c>
      <c r="F41" s="84"/>
      <c r="G41" s="84"/>
      <c r="H41" s="84"/>
      <c r="I41" s="84"/>
      <c r="J41" s="84"/>
      <c r="K41" s="84"/>
      <c r="L41" s="84"/>
      <c r="M41" s="84"/>
      <c r="N41" s="26"/>
      <c r="O41" s="88"/>
      <c r="P41" s="88"/>
      <c r="Q41" s="88"/>
      <c r="R41" s="88"/>
      <c r="S41" s="88"/>
      <c r="T41" s="37"/>
      <c r="U41" s="38" t="str">
        <f t="shared" si="6"/>
        <v/>
      </c>
      <c r="V41" s="22">
        <v>80</v>
      </c>
      <c r="W41" s="22" t="s">
        <v>74</v>
      </c>
      <c r="X41" s="22" t="s">
        <v>81</v>
      </c>
      <c r="Y41" s="62" t="s">
        <v>367</v>
      </c>
      <c r="Z41" s="39"/>
      <c r="AA41" s="1" t="s">
        <v>180</v>
      </c>
      <c r="AB41" s="27" t="s">
        <v>185</v>
      </c>
    </row>
    <row r="42" spans="1:28" x14ac:dyDescent="0.3">
      <c r="A42" s="1" t="s">
        <v>68</v>
      </c>
      <c r="B42" s="1" t="s">
        <v>135</v>
      </c>
      <c r="C42" s="26" t="s">
        <v>306</v>
      </c>
      <c r="D42" s="36">
        <v>24</v>
      </c>
      <c r="E42" s="84"/>
      <c r="F42" s="84"/>
      <c r="G42" s="84"/>
      <c r="H42" s="84"/>
      <c r="I42" s="84"/>
      <c r="J42" s="84"/>
      <c r="K42" s="84"/>
      <c r="L42" s="84"/>
      <c r="M42" s="84"/>
      <c r="N42" s="26">
        <f t="shared" si="4"/>
        <v>0</v>
      </c>
      <c r="O42" s="88"/>
      <c r="P42" s="88"/>
      <c r="Q42" s="88"/>
      <c r="R42" s="88"/>
      <c r="S42" s="88"/>
      <c r="T42" s="37">
        <f t="shared" si="5"/>
        <v>0</v>
      </c>
      <c r="U42" s="38" t="str">
        <f t="shared" si="6"/>
        <v/>
      </c>
      <c r="V42" s="22">
        <v>80</v>
      </c>
      <c r="W42" s="22" t="s">
        <v>74</v>
      </c>
      <c r="X42" s="22" t="s">
        <v>81</v>
      </c>
      <c r="Y42" s="62" t="s">
        <v>367</v>
      </c>
      <c r="Z42" s="39"/>
      <c r="AA42" s="1" t="s">
        <v>180</v>
      </c>
      <c r="AB42" s="27" t="s">
        <v>185</v>
      </c>
    </row>
    <row r="43" spans="1:28" x14ac:dyDescent="0.3">
      <c r="A43" s="1" t="s">
        <v>68</v>
      </c>
      <c r="B43" s="1" t="s">
        <v>135</v>
      </c>
      <c r="C43" s="26" t="s">
        <v>307</v>
      </c>
      <c r="D43" s="36">
        <v>15</v>
      </c>
      <c r="E43" s="84" t="s">
        <v>445</v>
      </c>
      <c r="F43" s="84"/>
      <c r="G43" s="84"/>
      <c r="H43" s="84"/>
      <c r="I43" s="84"/>
      <c r="J43" s="84"/>
      <c r="K43" s="84"/>
      <c r="L43" s="84"/>
      <c r="M43" s="84"/>
      <c r="N43" s="26"/>
      <c r="O43" s="88"/>
      <c r="P43" s="88"/>
      <c r="Q43" s="88"/>
      <c r="R43" s="88"/>
      <c r="S43" s="88"/>
      <c r="T43" s="37"/>
      <c r="U43" s="38"/>
      <c r="V43" s="22">
        <v>80</v>
      </c>
      <c r="W43" s="22" t="s">
        <v>74</v>
      </c>
      <c r="X43" s="22" t="s">
        <v>81</v>
      </c>
      <c r="Y43" s="62" t="s">
        <v>367</v>
      </c>
      <c r="Z43" s="39"/>
      <c r="AA43" s="1" t="s">
        <v>180</v>
      </c>
      <c r="AB43" s="27" t="s">
        <v>185</v>
      </c>
    </row>
    <row r="44" spans="1:28" x14ac:dyDescent="0.3">
      <c r="A44" s="1" t="s">
        <v>68</v>
      </c>
      <c r="B44" s="1" t="s">
        <v>135</v>
      </c>
      <c r="C44" s="26" t="s">
        <v>355</v>
      </c>
      <c r="D44" s="36">
        <v>25</v>
      </c>
      <c r="E44" s="84"/>
      <c r="F44" s="84"/>
      <c r="G44" s="84"/>
      <c r="H44" s="84"/>
      <c r="I44" s="84"/>
      <c r="J44" s="84"/>
      <c r="K44" s="84"/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37">
        <v>12</v>
      </c>
      <c r="U44" s="38" t="str">
        <f t="shared" si="6"/>
        <v/>
      </c>
      <c r="V44" s="22">
        <v>80</v>
      </c>
      <c r="W44" s="22" t="s">
        <v>74</v>
      </c>
      <c r="X44" s="22" t="s">
        <v>81</v>
      </c>
      <c r="Y44" s="62" t="s">
        <v>367</v>
      </c>
      <c r="Z44" s="39"/>
      <c r="AA44" s="1" t="s">
        <v>180</v>
      </c>
      <c r="AB44" s="27" t="s">
        <v>185</v>
      </c>
    </row>
    <row r="45" spans="1:28" x14ac:dyDescent="0.3">
      <c r="A45" s="1" t="s">
        <v>68</v>
      </c>
      <c r="B45" s="1" t="s">
        <v>135</v>
      </c>
      <c r="C45" s="26" t="s">
        <v>308</v>
      </c>
      <c r="D45" s="36">
        <v>10</v>
      </c>
      <c r="E45" s="84"/>
      <c r="F45" s="84"/>
      <c r="G45" s="84"/>
      <c r="H45" s="84"/>
      <c r="I45" s="84"/>
      <c r="J45" s="84"/>
      <c r="K45" s="84"/>
      <c r="L45" s="84"/>
      <c r="M45" s="84"/>
      <c r="N45" s="26">
        <f>SUM(L45:M45)</f>
        <v>0</v>
      </c>
      <c r="O45" s="37">
        <v>7</v>
      </c>
      <c r="P45" s="88"/>
      <c r="Q45" s="88"/>
      <c r="R45" s="88"/>
      <c r="S45" s="88"/>
      <c r="T45" s="37">
        <v>26</v>
      </c>
      <c r="U45" s="38" t="str">
        <f t="shared" si="6"/>
        <v/>
      </c>
      <c r="V45" s="22">
        <v>80</v>
      </c>
      <c r="W45" s="22" t="s">
        <v>74</v>
      </c>
      <c r="X45" s="22" t="s">
        <v>81</v>
      </c>
      <c r="Y45" s="62" t="s">
        <v>367</v>
      </c>
      <c r="Z45" s="39"/>
      <c r="AA45" s="1" t="s">
        <v>180</v>
      </c>
      <c r="AB45" s="27" t="s">
        <v>185</v>
      </c>
    </row>
    <row r="46" spans="1:28" x14ac:dyDescent="0.3">
      <c r="A46" s="1" t="s">
        <v>68</v>
      </c>
      <c r="B46" s="1" t="s">
        <v>135</v>
      </c>
      <c r="C46" s="26" t="s">
        <v>309</v>
      </c>
      <c r="D46" s="36">
        <v>22</v>
      </c>
      <c r="E46" s="84"/>
      <c r="F46" s="84"/>
      <c r="G46" s="84"/>
      <c r="H46" s="84"/>
      <c r="I46" s="84"/>
      <c r="J46" s="84"/>
      <c r="K46" s="84"/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37">
        <f>(H46*3)+((F46-H46)*2)+J46</f>
        <v>0</v>
      </c>
      <c r="U46" s="38" t="str">
        <f t="shared" si="6"/>
        <v/>
      </c>
      <c r="V46" s="22">
        <v>80</v>
      </c>
      <c r="W46" s="22" t="s">
        <v>74</v>
      </c>
      <c r="X46" s="22" t="s">
        <v>81</v>
      </c>
      <c r="Y46" s="62" t="s">
        <v>367</v>
      </c>
      <c r="Z46" s="39"/>
      <c r="AA46" s="1" t="s">
        <v>180</v>
      </c>
      <c r="AB46" s="27" t="s">
        <v>185</v>
      </c>
    </row>
    <row r="47" spans="1:28" x14ac:dyDescent="0.3">
      <c r="A47" s="1" t="s">
        <v>68</v>
      </c>
      <c r="B47" s="1" t="s">
        <v>135</v>
      </c>
      <c r="C47" s="26" t="s">
        <v>310</v>
      </c>
      <c r="D47" s="36">
        <v>20</v>
      </c>
      <c r="E47" s="84"/>
      <c r="F47" s="84"/>
      <c r="G47" s="84"/>
      <c r="H47" s="84"/>
      <c r="I47" s="84"/>
      <c r="J47" s="84"/>
      <c r="K47" s="84"/>
      <c r="L47" s="84"/>
      <c r="M47" s="84"/>
      <c r="N47" s="26">
        <f>SUM(L47:M47)</f>
        <v>0</v>
      </c>
      <c r="O47" s="88"/>
      <c r="P47" s="88"/>
      <c r="Q47" s="88"/>
      <c r="R47" s="88"/>
      <c r="S47" s="88"/>
      <c r="T47" s="37">
        <v>12</v>
      </c>
      <c r="U47" s="38" t="str">
        <f t="shared" si="6"/>
        <v/>
      </c>
      <c r="V47" s="22">
        <v>80</v>
      </c>
      <c r="W47" s="22" t="s">
        <v>74</v>
      </c>
      <c r="X47" s="22" t="s">
        <v>81</v>
      </c>
      <c r="Y47" s="62" t="s">
        <v>367</v>
      </c>
      <c r="Z47" s="39"/>
      <c r="AA47" s="1" t="s">
        <v>180</v>
      </c>
      <c r="AB47" s="27" t="s">
        <v>185</v>
      </c>
    </row>
    <row r="48" spans="1:28" x14ac:dyDescent="0.3">
      <c r="A48" s="1" t="s">
        <v>68</v>
      </c>
      <c r="B48" s="1" t="s">
        <v>135</v>
      </c>
      <c r="C48" s="54" t="s">
        <v>39</v>
      </c>
      <c r="D48" s="34"/>
      <c r="E48" s="54">
        <v>240</v>
      </c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>
        <v>34</v>
      </c>
      <c r="U48" s="38" t="str">
        <f>_xlfn.IFNA("",((T48+Q48+N48-R48)+(O48*2))/E48)</f>
        <v/>
      </c>
      <c r="V48" s="22">
        <v>80</v>
      </c>
      <c r="W48" s="22" t="s">
        <v>74</v>
      </c>
      <c r="X48" s="22" t="s">
        <v>81</v>
      </c>
      <c r="Y48" s="62" t="s">
        <v>367</v>
      </c>
      <c r="Z48" s="39"/>
      <c r="AA48" s="1" t="s">
        <v>180</v>
      </c>
      <c r="AB48" s="27" t="s">
        <v>185</v>
      </c>
    </row>
    <row r="49" spans="1:28" x14ac:dyDescent="0.3">
      <c r="A49" s="46" t="s">
        <v>68</v>
      </c>
      <c r="B49" s="46" t="s">
        <v>135</v>
      </c>
      <c r="C49" s="42" t="s">
        <v>40</v>
      </c>
      <c r="D49" s="46"/>
      <c r="E49" s="42">
        <f t="shared" ref="E49:T49" si="7">SUM(E35:E48)</f>
        <v>240</v>
      </c>
      <c r="F49" s="42">
        <f t="shared" si="7"/>
        <v>0</v>
      </c>
      <c r="G49" s="42">
        <f t="shared" si="7"/>
        <v>0</v>
      </c>
      <c r="H49" s="42">
        <f t="shared" si="7"/>
        <v>0</v>
      </c>
      <c r="I49" s="42">
        <f t="shared" si="7"/>
        <v>0</v>
      </c>
      <c r="J49" s="42">
        <f t="shared" si="7"/>
        <v>0</v>
      </c>
      <c r="K49" s="42">
        <f t="shared" si="7"/>
        <v>0</v>
      </c>
      <c r="L49" s="42">
        <f t="shared" si="7"/>
        <v>0</v>
      </c>
      <c r="M49" s="42">
        <f t="shared" si="7"/>
        <v>0</v>
      </c>
      <c r="N49" s="42">
        <f t="shared" si="7"/>
        <v>0</v>
      </c>
      <c r="O49" s="42">
        <f t="shared" si="7"/>
        <v>7</v>
      </c>
      <c r="P49" s="42">
        <f t="shared" si="7"/>
        <v>0</v>
      </c>
      <c r="Q49" s="42">
        <f t="shared" si="7"/>
        <v>0</v>
      </c>
      <c r="R49" s="42">
        <f t="shared" si="7"/>
        <v>0</v>
      </c>
      <c r="S49" s="42">
        <f t="shared" si="7"/>
        <v>0</v>
      </c>
      <c r="T49" s="42">
        <f t="shared" si="7"/>
        <v>94</v>
      </c>
      <c r="U49" s="43">
        <f>((T49+Q49+N49-R49)+(O49*2))/E49</f>
        <v>0.45</v>
      </c>
      <c r="V49" s="44">
        <v>80</v>
      </c>
      <c r="W49" s="44" t="s">
        <v>74</v>
      </c>
      <c r="X49" s="44" t="s">
        <v>81</v>
      </c>
      <c r="Y49" s="63" t="s">
        <v>367</v>
      </c>
      <c r="Z49" s="45"/>
      <c r="AA49" s="46" t="s">
        <v>180</v>
      </c>
      <c r="AB49" s="72" t="s">
        <v>185</v>
      </c>
    </row>
    <row r="50" spans="1:28" x14ac:dyDescent="0.3">
      <c r="A50" s="1"/>
      <c r="B50" s="1"/>
      <c r="C50" s="1"/>
      <c r="D50" s="1"/>
      <c r="F50" s="47" t="s">
        <v>41</v>
      </c>
      <c r="G50" s="61" t="e">
        <f>F49/G49</f>
        <v>#DIV/0!</v>
      </c>
      <c r="H50" s="47"/>
      <c r="I50" s="27"/>
      <c r="J50" s="47" t="s">
        <v>42</v>
      </c>
      <c r="K50" s="61" t="e">
        <f>J49/K49</f>
        <v>#DIV/0!</v>
      </c>
      <c r="L50" s="1"/>
      <c r="M50" s="37" t="s">
        <v>43</v>
      </c>
      <c r="N50" s="49"/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0"/>
      <c r="Z51" s="39"/>
      <c r="AA51" s="1"/>
      <c r="AB51" s="27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sheet="1" objects="1" scenarios="1"/>
  <printOptions gridLines="1"/>
  <pageMargins left="0.25" right="0.25" top="0.75" bottom="0.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A639-4082-4962-BED3-BB3BF83AB8C5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357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28847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84</v>
      </c>
      <c r="D4" s="7" t="s">
        <v>5</v>
      </c>
      <c r="E4" s="8"/>
      <c r="F4" s="5"/>
      <c r="G4" s="1"/>
      <c r="J4" s="15" t="s">
        <v>96</v>
      </c>
      <c r="K4" s="16" t="s">
        <v>45</v>
      </c>
      <c r="L4" s="17"/>
      <c r="M4" s="18"/>
      <c r="N4" s="19">
        <v>22</v>
      </c>
      <c r="O4" s="19">
        <v>29</v>
      </c>
      <c r="P4" s="19">
        <v>25</v>
      </c>
      <c r="Q4" s="19">
        <v>25</v>
      </c>
      <c r="R4" s="20"/>
      <c r="S4" s="21">
        <f>SUM(N4:R4)</f>
        <v>101</v>
      </c>
      <c r="T4" s="22">
        <v>12</v>
      </c>
    </row>
    <row r="5" spans="1:28" x14ac:dyDescent="0.3">
      <c r="B5" s="1"/>
      <c r="C5" s="6" t="s">
        <v>93</v>
      </c>
      <c r="D5" s="7" t="s">
        <v>6</v>
      </c>
      <c r="E5" s="1"/>
      <c r="F5" s="1"/>
      <c r="G5" s="1"/>
      <c r="J5" s="15" t="s">
        <v>97</v>
      </c>
      <c r="K5" s="16" t="s">
        <v>95</v>
      </c>
      <c r="L5" s="17"/>
      <c r="M5" s="18"/>
      <c r="N5" s="19">
        <v>26</v>
      </c>
      <c r="O5" s="19">
        <v>24</v>
      </c>
      <c r="P5" s="19">
        <v>18</v>
      </c>
      <c r="Q5" s="19">
        <v>26</v>
      </c>
      <c r="R5" s="20"/>
      <c r="S5" s="21">
        <f>SUM(N5:R5)</f>
        <v>94</v>
      </c>
      <c r="T5" s="22">
        <v>12</v>
      </c>
      <c r="U5" s="1"/>
      <c r="V5" s="1"/>
      <c r="W5" s="1"/>
    </row>
    <row r="6" spans="1:28" x14ac:dyDescent="0.3">
      <c r="C6" s="23">
        <v>816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12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94</v>
      </c>
      <c r="B13" s="1" t="s">
        <v>68</v>
      </c>
      <c r="C13" s="26" t="s">
        <v>52</v>
      </c>
      <c r="D13" s="36">
        <v>3</v>
      </c>
      <c r="E13" s="84"/>
      <c r="F13" s="26">
        <v>3</v>
      </c>
      <c r="G13" s="26">
        <v>4</v>
      </c>
      <c r="H13" s="26"/>
      <c r="I13" s="26"/>
      <c r="J13" s="26">
        <v>5</v>
      </c>
      <c r="K13" s="26">
        <v>11</v>
      </c>
      <c r="L13" s="84"/>
      <c r="M13" s="26">
        <v>5</v>
      </c>
      <c r="N13" s="26">
        <f>SUM(L13:M13)</f>
        <v>5</v>
      </c>
      <c r="O13" s="84"/>
      <c r="P13" s="37">
        <v>4</v>
      </c>
      <c r="Q13" s="84"/>
      <c r="R13" s="84"/>
      <c r="S13" s="84"/>
      <c r="T13" s="26">
        <f>+(F13*2)+J13</f>
        <v>11</v>
      </c>
      <c r="U13" s="38" t="str">
        <f>IFERROR(((T13+Q13+N13-R13)+(O13*2))/E13,"")</f>
        <v/>
      </c>
      <c r="V13" s="22">
        <v>12</v>
      </c>
      <c r="W13" s="22" t="s">
        <v>74</v>
      </c>
      <c r="X13" s="22" t="s">
        <v>81</v>
      </c>
      <c r="Y13" s="62">
        <v>816</v>
      </c>
      <c r="Z13" s="39"/>
      <c r="AA13" s="1" t="s">
        <v>77</v>
      </c>
      <c r="AB13" s="27" t="s">
        <v>98</v>
      </c>
    </row>
    <row r="14" spans="1:28" x14ac:dyDescent="0.3">
      <c r="A14" s="1" t="s">
        <v>94</v>
      </c>
      <c r="B14" s="1" t="s">
        <v>68</v>
      </c>
      <c r="C14" s="26" t="s">
        <v>51</v>
      </c>
      <c r="D14" s="36">
        <v>21</v>
      </c>
      <c r="E14" s="84"/>
      <c r="F14" s="26">
        <v>1</v>
      </c>
      <c r="G14" s="26">
        <v>7</v>
      </c>
      <c r="H14" s="26"/>
      <c r="I14" s="26"/>
      <c r="J14" s="26">
        <v>3</v>
      </c>
      <c r="K14" s="26">
        <v>4</v>
      </c>
      <c r="L14" s="84"/>
      <c r="M14" s="26">
        <v>2</v>
      </c>
      <c r="N14" s="26">
        <f t="shared" ref="N14:N23" si="0">SUM(L14:M14)</f>
        <v>2</v>
      </c>
      <c r="O14" s="84"/>
      <c r="P14" s="37">
        <v>0</v>
      </c>
      <c r="Q14" s="84"/>
      <c r="R14" s="84"/>
      <c r="S14" s="84"/>
      <c r="T14" s="26">
        <f t="shared" ref="T14:T23" si="1">+(F14*2)+J14</f>
        <v>5</v>
      </c>
      <c r="U14" s="38" t="str">
        <f t="shared" ref="U14:U23" si="2">IFERROR(((T14+Q14+N14-R14)+(O14*2))/E14,"")</f>
        <v/>
      </c>
      <c r="V14" s="22">
        <v>12</v>
      </c>
      <c r="W14" s="22" t="s">
        <v>74</v>
      </c>
      <c r="X14" s="22" t="s">
        <v>81</v>
      </c>
      <c r="Y14" s="62">
        <v>816</v>
      </c>
      <c r="Z14" s="39"/>
      <c r="AA14" s="1" t="s">
        <v>77</v>
      </c>
      <c r="AB14" s="27" t="s">
        <v>98</v>
      </c>
    </row>
    <row r="15" spans="1:28" x14ac:dyDescent="0.3">
      <c r="A15" s="1" t="s">
        <v>94</v>
      </c>
      <c r="B15" s="1" t="s">
        <v>68</v>
      </c>
      <c r="C15" s="26" t="s">
        <v>53</v>
      </c>
      <c r="D15" s="36">
        <v>12</v>
      </c>
      <c r="E15" s="84"/>
      <c r="F15" s="26">
        <v>0</v>
      </c>
      <c r="G15" s="26">
        <v>1</v>
      </c>
      <c r="H15" s="26"/>
      <c r="I15" s="26"/>
      <c r="J15" s="26">
        <v>0</v>
      </c>
      <c r="K15" s="26">
        <v>0</v>
      </c>
      <c r="L15" s="84"/>
      <c r="M15" s="26">
        <v>0</v>
      </c>
      <c r="N15" s="26">
        <f t="shared" si="0"/>
        <v>0</v>
      </c>
      <c r="O15" s="84"/>
      <c r="P15" s="37">
        <v>1</v>
      </c>
      <c r="Q15" s="84"/>
      <c r="R15" s="84"/>
      <c r="S15" s="84"/>
      <c r="T15" s="26">
        <f t="shared" si="1"/>
        <v>0</v>
      </c>
      <c r="U15" s="38" t="str">
        <f t="shared" si="2"/>
        <v/>
      </c>
      <c r="V15" s="22">
        <v>12</v>
      </c>
      <c r="W15" s="22" t="s">
        <v>74</v>
      </c>
      <c r="X15" s="22" t="s">
        <v>81</v>
      </c>
      <c r="Y15" s="62">
        <v>816</v>
      </c>
      <c r="Z15" s="39"/>
      <c r="AA15" s="1" t="s">
        <v>77</v>
      </c>
      <c r="AB15" s="27" t="s">
        <v>98</v>
      </c>
    </row>
    <row r="16" spans="1:28" x14ac:dyDescent="0.3">
      <c r="A16" s="1" t="s">
        <v>94</v>
      </c>
      <c r="B16" s="1" t="s">
        <v>68</v>
      </c>
      <c r="C16" s="26" t="s">
        <v>54</v>
      </c>
      <c r="D16" s="36">
        <v>19</v>
      </c>
      <c r="E16" s="84" t="s">
        <v>368</v>
      </c>
      <c r="F16" s="26"/>
      <c r="G16" s="26"/>
      <c r="H16" s="26"/>
      <c r="I16" s="26"/>
      <c r="J16" s="26"/>
      <c r="K16" s="26"/>
      <c r="L16" s="84"/>
      <c r="M16" s="26"/>
      <c r="N16" s="26"/>
      <c r="O16" s="84"/>
      <c r="P16" s="37"/>
      <c r="Q16" s="84"/>
      <c r="R16" s="84"/>
      <c r="S16" s="84"/>
      <c r="T16" s="26"/>
      <c r="U16" s="38"/>
      <c r="V16" s="22">
        <v>12</v>
      </c>
      <c r="W16" s="22" t="s">
        <v>74</v>
      </c>
      <c r="X16" s="22" t="s">
        <v>81</v>
      </c>
      <c r="Y16" s="62">
        <v>816</v>
      </c>
      <c r="Z16" s="39"/>
      <c r="AA16" s="1" t="s">
        <v>77</v>
      </c>
      <c r="AB16" s="27" t="s">
        <v>98</v>
      </c>
    </row>
    <row r="17" spans="1:28" x14ac:dyDescent="0.3">
      <c r="A17" s="1" t="s">
        <v>94</v>
      </c>
      <c r="B17" s="1" t="s">
        <v>68</v>
      </c>
      <c r="C17" s="26" t="s">
        <v>46</v>
      </c>
      <c r="D17" s="36">
        <v>22</v>
      </c>
      <c r="E17" s="84"/>
      <c r="F17" s="26">
        <v>1</v>
      </c>
      <c r="G17" s="26">
        <v>6</v>
      </c>
      <c r="H17" s="26"/>
      <c r="I17" s="26"/>
      <c r="J17" s="26">
        <v>0</v>
      </c>
      <c r="K17" s="26">
        <v>0</v>
      </c>
      <c r="L17" s="84"/>
      <c r="M17" s="26">
        <v>9</v>
      </c>
      <c r="N17" s="26">
        <f t="shared" si="0"/>
        <v>9</v>
      </c>
      <c r="O17" s="84"/>
      <c r="P17" s="37">
        <v>1</v>
      </c>
      <c r="Q17" s="84"/>
      <c r="R17" s="84"/>
      <c r="S17" s="84"/>
      <c r="T17" s="26">
        <f t="shared" si="1"/>
        <v>2</v>
      </c>
      <c r="U17" s="38" t="str">
        <f t="shared" si="2"/>
        <v/>
      </c>
      <c r="V17" s="22">
        <v>12</v>
      </c>
      <c r="W17" s="22" t="s">
        <v>74</v>
      </c>
      <c r="X17" s="22" t="s">
        <v>81</v>
      </c>
      <c r="Y17" s="62">
        <v>816</v>
      </c>
      <c r="Z17" s="39"/>
      <c r="AA17" s="1" t="s">
        <v>77</v>
      </c>
      <c r="AB17" s="27" t="s">
        <v>98</v>
      </c>
    </row>
    <row r="18" spans="1:28" x14ac:dyDescent="0.3">
      <c r="A18" s="1" t="s">
        <v>94</v>
      </c>
      <c r="B18" s="1" t="s">
        <v>68</v>
      </c>
      <c r="C18" s="26" t="s">
        <v>47</v>
      </c>
      <c r="D18" s="36">
        <v>13</v>
      </c>
      <c r="E18" s="84"/>
      <c r="F18" s="26">
        <v>8</v>
      </c>
      <c r="G18" s="26">
        <v>13</v>
      </c>
      <c r="H18" s="26"/>
      <c r="I18" s="26"/>
      <c r="J18" s="26">
        <v>2</v>
      </c>
      <c r="K18" s="26">
        <v>2</v>
      </c>
      <c r="L18" s="84"/>
      <c r="M18" s="26">
        <v>10</v>
      </c>
      <c r="N18" s="26">
        <f t="shared" si="0"/>
        <v>10</v>
      </c>
      <c r="O18" s="84"/>
      <c r="P18" s="37">
        <v>2</v>
      </c>
      <c r="Q18" s="84"/>
      <c r="R18" s="84"/>
      <c r="S18" s="84"/>
      <c r="T18" s="26">
        <f t="shared" si="1"/>
        <v>18</v>
      </c>
      <c r="U18" s="38" t="str">
        <f t="shared" si="2"/>
        <v/>
      </c>
      <c r="V18" s="22">
        <v>12</v>
      </c>
      <c r="W18" s="22" t="s">
        <v>74</v>
      </c>
      <c r="X18" s="22" t="s">
        <v>81</v>
      </c>
      <c r="Y18" s="62">
        <v>816</v>
      </c>
      <c r="Z18" s="39"/>
      <c r="AA18" s="1" t="s">
        <v>77</v>
      </c>
      <c r="AB18" s="27" t="s">
        <v>98</v>
      </c>
    </row>
    <row r="19" spans="1:28" x14ac:dyDescent="0.3">
      <c r="A19" s="1" t="s">
        <v>94</v>
      </c>
      <c r="B19" s="1" t="s">
        <v>68</v>
      </c>
      <c r="C19" s="26" t="s">
        <v>56</v>
      </c>
      <c r="D19" s="36">
        <v>11</v>
      </c>
      <c r="E19" s="84"/>
      <c r="F19" s="26">
        <v>1</v>
      </c>
      <c r="G19" s="26">
        <v>6</v>
      </c>
      <c r="H19" s="26"/>
      <c r="I19" s="26"/>
      <c r="J19" s="26">
        <v>3</v>
      </c>
      <c r="K19" s="26">
        <v>4</v>
      </c>
      <c r="L19" s="84"/>
      <c r="M19" s="26">
        <v>2</v>
      </c>
      <c r="N19" s="26">
        <f t="shared" si="0"/>
        <v>2</v>
      </c>
      <c r="O19" s="84"/>
      <c r="P19" s="37">
        <v>1</v>
      </c>
      <c r="Q19" s="84"/>
      <c r="R19" s="84"/>
      <c r="S19" s="84"/>
      <c r="T19" s="26">
        <f t="shared" si="1"/>
        <v>5</v>
      </c>
      <c r="U19" s="38" t="str">
        <f t="shared" si="2"/>
        <v/>
      </c>
      <c r="V19" s="22">
        <v>12</v>
      </c>
      <c r="W19" s="22" t="s">
        <v>74</v>
      </c>
      <c r="X19" s="22" t="s">
        <v>81</v>
      </c>
      <c r="Y19" s="62">
        <v>816</v>
      </c>
      <c r="Z19" s="39"/>
      <c r="AA19" s="1" t="s">
        <v>77</v>
      </c>
      <c r="AB19" s="27" t="s">
        <v>98</v>
      </c>
    </row>
    <row r="20" spans="1:28" x14ac:dyDescent="0.3">
      <c r="A20" s="1" t="s">
        <v>94</v>
      </c>
      <c r="B20" s="1" t="s">
        <v>68</v>
      </c>
      <c r="C20" s="26" t="s">
        <v>254</v>
      </c>
      <c r="D20" s="36">
        <v>15</v>
      </c>
      <c r="E20" s="84"/>
      <c r="F20" s="26">
        <v>0</v>
      </c>
      <c r="G20" s="26">
        <v>2</v>
      </c>
      <c r="H20" s="26"/>
      <c r="I20" s="26"/>
      <c r="J20" s="26">
        <v>0</v>
      </c>
      <c r="K20" s="26">
        <v>0</v>
      </c>
      <c r="L20" s="84"/>
      <c r="M20" s="26">
        <v>0</v>
      </c>
      <c r="N20" s="26">
        <f t="shared" si="0"/>
        <v>0</v>
      </c>
      <c r="O20" s="84"/>
      <c r="P20" s="37">
        <v>5</v>
      </c>
      <c r="Q20" s="84"/>
      <c r="R20" s="84"/>
      <c r="S20" s="84"/>
      <c r="T20" s="26">
        <f t="shared" si="1"/>
        <v>0</v>
      </c>
      <c r="U20" s="38" t="str">
        <f t="shared" si="2"/>
        <v/>
      </c>
      <c r="V20" s="22">
        <v>12</v>
      </c>
      <c r="W20" s="22" t="s">
        <v>74</v>
      </c>
      <c r="X20" s="22" t="s">
        <v>81</v>
      </c>
      <c r="Y20" s="62">
        <v>816</v>
      </c>
      <c r="Z20" s="39"/>
      <c r="AA20" s="1" t="s">
        <v>77</v>
      </c>
      <c r="AB20" s="27" t="s">
        <v>98</v>
      </c>
    </row>
    <row r="21" spans="1:28" x14ac:dyDescent="0.3">
      <c r="A21" s="1" t="s">
        <v>94</v>
      </c>
      <c r="B21" s="1" t="s">
        <v>68</v>
      </c>
      <c r="C21" s="26" t="s">
        <v>48</v>
      </c>
      <c r="D21" s="36">
        <v>20</v>
      </c>
      <c r="E21" s="84"/>
      <c r="F21" s="26">
        <v>2</v>
      </c>
      <c r="G21" s="26">
        <v>7</v>
      </c>
      <c r="H21" s="26"/>
      <c r="I21" s="26"/>
      <c r="J21" s="26">
        <v>4</v>
      </c>
      <c r="K21" s="26">
        <v>6</v>
      </c>
      <c r="L21" s="84"/>
      <c r="M21" s="26">
        <v>2</v>
      </c>
      <c r="N21" s="26">
        <f t="shared" si="0"/>
        <v>2</v>
      </c>
      <c r="O21" s="84"/>
      <c r="P21" s="37">
        <v>2</v>
      </c>
      <c r="Q21" s="84"/>
      <c r="R21" s="84"/>
      <c r="S21" s="84"/>
      <c r="T21" s="26">
        <f t="shared" si="1"/>
        <v>8</v>
      </c>
      <c r="U21" s="38" t="str">
        <f t="shared" si="2"/>
        <v/>
      </c>
      <c r="V21" s="22">
        <v>12</v>
      </c>
      <c r="W21" s="22" t="s">
        <v>74</v>
      </c>
      <c r="X21" s="22" t="s">
        <v>81</v>
      </c>
      <c r="Y21" s="62">
        <v>816</v>
      </c>
      <c r="Z21" s="39"/>
      <c r="AA21" s="1" t="s">
        <v>77</v>
      </c>
      <c r="AB21" s="27" t="s">
        <v>98</v>
      </c>
    </row>
    <row r="22" spans="1:28" x14ac:dyDescent="0.3">
      <c r="A22" s="1" t="s">
        <v>94</v>
      </c>
      <c r="B22" s="1" t="s">
        <v>68</v>
      </c>
      <c r="C22" s="26" t="s">
        <v>49</v>
      </c>
      <c r="D22" s="36">
        <v>23</v>
      </c>
      <c r="E22" s="84"/>
      <c r="F22" s="26">
        <v>9</v>
      </c>
      <c r="G22" s="26">
        <v>19</v>
      </c>
      <c r="H22" s="26"/>
      <c r="I22" s="26"/>
      <c r="J22" s="26">
        <v>9</v>
      </c>
      <c r="K22" s="26">
        <v>13</v>
      </c>
      <c r="L22" s="84"/>
      <c r="M22" s="26">
        <v>9</v>
      </c>
      <c r="N22" s="26">
        <f t="shared" si="0"/>
        <v>9</v>
      </c>
      <c r="O22" s="84"/>
      <c r="P22" s="37">
        <v>4</v>
      </c>
      <c r="Q22" s="84"/>
      <c r="R22" s="84"/>
      <c r="S22" s="84"/>
      <c r="T22" s="26">
        <f t="shared" si="1"/>
        <v>27</v>
      </c>
      <c r="U22" s="38" t="str">
        <f t="shared" si="2"/>
        <v/>
      </c>
      <c r="V22" s="22">
        <v>12</v>
      </c>
      <c r="W22" s="22" t="s">
        <v>74</v>
      </c>
      <c r="X22" s="22" t="s">
        <v>81</v>
      </c>
      <c r="Y22" s="62">
        <v>816</v>
      </c>
      <c r="Z22" s="39"/>
      <c r="AA22" s="1" t="s">
        <v>77</v>
      </c>
      <c r="AB22" s="27" t="s">
        <v>98</v>
      </c>
    </row>
    <row r="23" spans="1:28" x14ac:dyDescent="0.3">
      <c r="A23" s="1" t="s">
        <v>94</v>
      </c>
      <c r="B23" s="1" t="s">
        <v>68</v>
      </c>
      <c r="C23" s="26" t="s">
        <v>50</v>
      </c>
      <c r="D23" s="36">
        <v>33</v>
      </c>
      <c r="E23" s="84"/>
      <c r="F23" s="26">
        <v>10</v>
      </c>
      <c r="G23" s="26">
        <v>14</v>
      </c>
      <c r="H23" s="26"/>
      <c r="I23" s="26"/>
      <c r="J23" s="26">
        <v>5</v>
      </c>
      <c r="K23" s="26">
        <v>6</v>
      </c>
      <c r="L23" s="84"/>
      <c r="M23" s="26">
        <v>12</v>
      </c>
      <c r="N23" s="26">
        <f t="shared" si="0"/>
        <v>12</v>
      </c>
      <c r="O23" s="84"/>
      <c r="P23" s="37">
        <v>5</v>
      </c>
      <c r="Q23" s="84"/>
      <c r="R23" s="84"/>
      <c r="S23" s="84"/>
      <c r="T23" s="26">
        <f t="shared" si="1"/>
        <v>25</v>
      </c>
      <c r="U23" s="38" t="str">
        <f t="shared" si="2"/>
        <v/>
      </c>
      <c r="V23" s="22">
        <v>12</v>
      </c>
      <c r="W23" s="22" t="s">
        <v>74</v>
      </c>
      <c r="X23" s="22" t="s">
        <v>81</v>
      </c>
      <c r="Y23" s="62">
        <v>816</v>
      </c>
      <c r="Z23" s="39"/>
      <c r="AA23" s="1" t="s">
        <v>77</v>
      </c>
      <c r="AB23" s="27" t="s">
        <v>98</v>
      </c>
    </row>
    <row r="24" spans="1:28" x14ac:dyDescent="0.3">
      <c r="A24" s="1" t="s">
        <v>94</v>
      </c>
      <c r="B24" s="1" t="s">
        <v>68</v>
      </c>
      <c r="C24" s="54" t="s">
        <v>39</v>
      </c>
      <c r="D24" s="1"/>
      <c r="E24" s="54">
        <v>240</v>
      </c>
      <c r="F24" s="41"/>
      <c r="G24" s="41"/>
      <c r="H24" s="41"/>
      <c r="I24" s="41"/>
      <c r="J24" s="41"/>
      <c r="K24" s="41"/>
      <c r="L24" s="41"/>
      <c r="M24" s="41"/>
      <c r="N24" s="26"/>
      <c r="O24" s="41"/>
      <c r="P24" s="41"/>
      <c r="Q24" s="41"/>
      <c r="R24" s="41"/>
      <c r="S24" s="41"/>
      <c r="T24" s="26"/>
      <c r="U24" s="38" t="str">
        <f t="shared" ref="U24" si="3">_xlfn.IFNA("",((T24+Q24+N24-R24)+(O24*2))/E24)</f>
        <v/>
      </c>
      <c r="V24" s="22">
        <v>12</v>
      </c>
      <c r="W24" s="22" t="s">
        <v>74</v>
      </c>
      <c r="X24" s="22" t="s">
        <v>81</v>
      </c>
      <c r="Y24" s="62">
        <v>816</v>
      </c>
      <c r="Z24" s="39"/>
      <c r="AA24" s="1" t="s">
        <v>77</v>
      </c>
      <c r="AB24" s="27" t="s">
        <v>98</v>
      </c>
    </row>
    <row r="25" spans="1:28" x14ac:dyDescent="0.3">
      <c r="A25" s="46" t="s">
        <v>94</v>
      </c>
      <c r="B25" s="46" t="s">
        <v>68</v>
      </c>
      <c r="C25" s="42" t="s">
        <v>40</v>
      </c>
      <c r="D25" s="46"/>
      <c r="E25" s="42">
        <f t="shared" ref="E25:T25" si="4">SUM(E13:E24)</f>
        <v>240</v>
      </c>
      <c r="F25" s="42">
        <f t="shared" si="4"/>
        <v>35</v>
      </c>
      <c r="G25" s="42">
        <f t="shared" si="4"/>
        <v>79</v>
      </c>
      <c r="H25" s="42">
        <f t="shared" si="4"/>
        <v>0</v>
      </c>
      <c r="I25" s="42">
        <f t="shared" si="4"/>
        <v>0</v>
      </c>
      <c r="J25" s="42">
        <f t="shared" si="4"/>
        <v>31</v>
      </c>
      <c r="K25" s="42">
        <f t="shared" si="4"/>
        <v>46</v>
      </c>
      <c r="L25" s="42">
        <f t="shared" si="4"/>
        <v>0</v>
      </c>
      <c r="M25" s="42">
        <f t="shared" si="4"/>
        <v>51</v>
      </c>
      <c r="N25" s="42">
        <f t="shared" si="4"/>
        <v>51</v>
      </c>
      <c r="O25" s="42">
        <f t="shared" si="4"/>
        <v>0</v>
      </c>
      <c r="P25" s="42">
        <f t="shared" si="4"/>
        <v>25</v>
      </c>
      <c r="Q25" s="42">
        <f t="shared" si="4"/>
        <v>0</v>
      </c>
      <c r="R25" s="42">
        <f t="shared" si="4"/>
        <v>0</v>
      </c>
      <c r="S25" s="42">
        <f t="shared" si="4"/>
        <v>0</v>
      </c>
      <c r="T25" s="42">
        <f t="shared" si="4"/>
        <v>101</v>
      </c>
      <c r="U25" s="43">
        <f>((T25+Q25+N25-R25)+(O25*2))/E25</f>
        <v>0.6333333333333333</v>
      </c>
      <c r="V25" s="44">
        <v>12</v>
      </c>
      <c r="W25" s="44" t="s">
        <v>74</v>
      </c>
      <c r="X25" s="44" t="s">
        <v>81</v>
      </c>
      <c r="Y25" s="63">
        <v>816</v>
      </c>
      <c r="Z25" s="45"/>
      <c r="AA25" s="46" t="s">
        <v>77</v>
      </c>
      <c r="AB25" s="72" t="s">
        <v>98</v>
      </c>
    </row>
    <row r="26" spans="1:28" x14ac:dyDescent="0.3">
      <c r="A26" s="1"/>
      <c r="B26" s="1"/>
      <c r="C26" s="1"/>
      <c r="D26" s="1"/>
      <c r="F26" s="47" t="s">
        <v>41</v>
      </c>
      <c r="G26" s="61">
        <f>F25/G25</f>
        <v>0.44303797468354428</v>
      </c>
      <c r="H26" s="47"/>
      <c r="I26" s="27"/>
      <c r="J26" s="47" t="s">
        <v>42</v>
      </c>
      <c r="K26" s="61">
        <f>J25/K25</f>
        <v>0.67391304347826086</v>
      </c>
      <c r="L26" s="1"/>
      <c r="M26" s="37" t="s">
        <v>43</v>
      </c>
      <c r="N26" s="49">
        <v>17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3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94</v>
      </c>
      <c r="C35" s="26" t="s">
        <v>256</v>
      </c>
      <c r="D35" s="36">
        <v>40</v>
      </c>
      <c r="E35" s="84"/>
      <c r="F35" s="26">
        <v>4</v>
      </c>
      <c r="G35" s="26">
        <v>6</v>
      </c>
      <c r="H35" s="26"/>
      <c r="I35" s="26"/>
      <c r="J35" s="26">
        <v>2</v>
      </c>
      <c r="K35" s="26">
        <v>2</v>
      </c>
      <c r="L35" s="84"/>
      <c r="M35" s="26">
        <v>1</v>
      </c>
      <c r="N35" s="26">
        <f>SUM(L35:M35)</f>
        <v>1</v>
      </c>
      <c r="O35" s="84"/>
      <c r="P35" s="54">
        <v>6</v>
      </c>
      <c r="Q35" s="84"/>
      <c r="R35" s="84"/>
      <c r="S35" s="84"/>
      <c r="T35" s="26">
        <f>(H35*3)+((F35-H35)*2)+J35</f>
        <v>10</v>
      </c>
      <c r="U35" s="38" t="str">
        <f>IFERROR(((T35+Q35+N35-R35)+(O35*2))/E35,"")</f>
        <v/>
      </c>
      <c r="V35" s="22">
        <v>12</v>
      </c>
      <c r="W35" s="22" t="s">
        <v>189</v>
      </c>
      <c r="X35" s="22" t="s">
        <v>75</v>
      </c>
      <c r="Y35" s="62">
        <v>816</v>
      </c>
      <c r="Z35" s="39"/>
      <c r="AA35" s="1" t="s">
        <v>99</v>
      </c>
      <c r="AB35" s="27" t="s">
        <v>78</v>
      </c>
    </row>
    <row r="36" spans="1:28" x14ac:dyDescent="0.3">
      <c r="A36" s="1" t="s">
        <v>68</v>
      </c>
      <c r="B36" s="1" t="s">
        <v>94</v>
      </c>
      <c r="C36" s="26" t="s">
        <v>257</v>
      </c>
      <c r="D36" s="36">
        <v>10</v>
      </c>
      <c r="E36" s="84"/>
      <c r="F36" s="26">
        <v>6</v>
      </c>
      <c r="G36" s="26">
        <v>20</v>
      </c>
      <c r="H36" s="26"/>
      <c r="I36" s="26"/>
      <c r="J36" s="26">
        <v>1</v>
      </c>
      <c r="K36" s="26">
        <v>1</v>
      </c>
      <c r="L36" s="84"/>
      <c r="M36" s="26">
        <v>15</v>
      </c>
      <c r="N36" s="26">
        <f t="shared" ref="N36" si="5">SUM(L36:M36)</f>
        <v>15</v>
      </c>
      <c r="O36" s="88"/>
      <c r="P36" s="54">
        <v>6</v>
      </c>
      <c r="Q36" s="88"/>
      <c r="R36" s="88"/>
      <c r="S36" s="88"/>
      <c r="T36" s="37">
        <f t="shared" ref="T36:T40" si="6">(H36*3)+((F36-H36)*2)+J36</f>
        <v>13</v>
      </c>
      <c r="U36" s="38" t="str">
        <f t="shared" ref="U36:U45" si="7">IFERROR(((T36+Q36+N36-R36)+(O36*2))/E36,"")</f>
        <v/>
      </c>
      <c r="V36" s="22">
        <v>12</v>
      </c>
      <c r="W36" s="22" t="s">
        <v>189</v>
      </c>
      <c r="X36" s="22" t="s">
        <v>75</v>
      </c>
      <c r="Y36" s="62">
        <v>816</v>
      </c>
      <c r="Z36" s="39"/>
      <c r="AA36" s="1" t="s">
        <v>99</v>
      </c>
      <c r="AB36" s="27" t="s">
        <v>78</v>
      </c>
    </row>
    <row r="37" spans="1:28" x14ac:dyDescent="0.3">
      <c r="A37" s="1" t="s">
        <v>68</v>
      </c>
      <c r="B37" s="1" t="s">
        <v>94</v>
      </c>
      <c r="C37" s="26" t="s">
        <v>258</v>
      </c>
      <c r="D37" s="36">
        <v>25</v>
      </c>
      <c r="E37" s="84"/>
      <c r="F37" s="26">
        <v>1</v>
      </c>
      <c r="G37" s="26">
        <v>3</v>
      </c>
      <c r="H37" s="26"/>
      <c r="I37" s="26"/>
      <c r="J37" s="26">
        <v>0</v>
      </c>
      <c r="K37" s="26">
        <v>0</v>
      </c>
      <c r="L37" s="84"/>
      <c r="M37" s="26">
        <v>2</v>
      </c>
      <c r="N37" s="26">
        <f>SUM(L37:M37)</f>
        <v>2</v>
      </c>
      <c r="O37" s="88"/>
      <c r="P37" s="37">
        <v>1</v>
      </c>
      <c r="Q37" s="88"/>
      <c r="R37" s="88"/>
      <c r="S37" s="88"/>
      <c r="T37" s="37">
        <f t="shared" si="6"/>
        <v>2</v>
      </c>
      <c r="U37" s="38" t="str">
        <f t="shared" si="7"/>
        <v/>
      </c>
      <c r="V37" s="22">
        <v>12</v>
      </c>
      <c r="W37" s="22" t="s">
        <v>189</v>
      </c>
      <c r="X37" s="22" t="s">
        <v>75</v>
      </c>
      <c r="Y37" s="62">
        <v>816</v>
      </c>
      <c r="Z37" s="39"/>
      <c r="AA37" s="1" t="s">
        <v>99</v>
      </c>
      <c r="AB37" s="27" t="s">
        <v>78</v>
      </c>
    </row>
    <row r="38" spans="1:28" x14ac:dyDescent="0.3">
      <c r="A38" s="1" t="s">
        <v>68</v>
      </c>
      <c r="B38" s="1" t="s">
        <v>94</v>
      </c>
      <c r="C38" s="26" t="s">
        <v>259</v>
      </c>
      <c r="D38" s="36">
        <v>24</v>
      </c>
      <c r="E38" s="84"/>
      <c r="F38" s="26">
        <v>14</v>
      </c>
      <c r="G38" s="26">
        <v>34</v>
      </c>
      <c r="H38" s="26"/>
      <c r="I38" s="26"/>
      <c r="J38" s="26">
        <v>3</v>
      </c>
      <c r="K38" s="26">
        <v>6</v>
      </c>
      <c r="L38" s="84"/>
      <c r="M38" s="26">
        <v>5</v>
      </c>
      <c r="N38" s="26">
        <f t="shared" ref="N38:N41" si="8">SUM(L38:M38)</f>
        <v>5</v>
      </c>
      <c r="O38" s="88"/>
      <c r="P38" s="37">
        <v>3</v>
      </c>
      <c r="Q38" s="88"/>
      <c r="R38" s="88"/>
      <c r="S38" s="88"/>
      <c r="T38" s="37">
        <f t="shared" si="6"/>
        <v>31</v>
      </c>
      <c r="U38" s="38" t="str">
        <f t="shared" si="7"/>
        <v/>
      </c>
      <c r="V38" s="22">
        <v>12</v>
      </c>
      <c r="W38" s="22" t="s">
        <v>189</v>
      </c>
      <c r="X38" s="22" t="s">
        <v>75</v>
      </c>
      <c r="Y38" s="62">
        <v>816</v>
      </c>
      <c r="Z38" s="39"/>
      <c r="AA38" s="1" t="s">
        <v>99</v>
      </c>
      <c r="AB38" s="27" t="s">
        <v>78</v>
      </c>
    </row>
    <row r="39" spans="1:28" x14ac:dyDescent="0.3">
      <c r="A39" s="1" t="s">
        <v>68</v>
      </c>
      <c r="B39" s="1" t="s">
        <v>94</v>
      </c>
      <c r="C39" s="26" t="s">
        <v>260</v>
      </c>
      <c r="D39" s="36">
        <v>3</v>
      </c>
      <c r="E39" s="84"/>
      <c r="F39" s="26">
        <v>0</v>
      </c>
      <c r="G39" s="26">
        <v>1</v>
      </c>
      <c r="H39" s="26"/>
      <c r="I39" s="26"/>
      <c r="J39" s="26">
        <v>0</v>
      </c>
      <c r="K39" s="26">
        <v>0</v>
      </c>
      <c r="L39" s="84"/>
      <c r="M39" s="26">
        <v>0</v>
      </c>
      <c r="N39" s="26">
        <f t="shared" si="8"/>
        <v>0</v>
      </c>
      <c r="O39" s="88"/>
      <c r="P39" s="37">
        <v>0</v>
      </c>
      <c r="Q39" s="88"/>
      <c r="R39" s="88"/>
      <c r="S39" s="88"/>
      <c r="T39" s="37">
        <f t="shared" si="6"/>
        <v>0</v>
      </c>
      <c r="U39" s="38" t="str">
        <f t="shared" si="7"/>
        <v/>
      </c>
      <c r="V39" s="22">
        <v>12</v>
      </c>
      <c r="W39" s="22" t="s">
        <v>189</v>
      </c>
      <c r="X39" s="22" t="s">
        <v>75</v>
      </c>
      <c r="Y39" s="62">
        <v>816</v>
      </c>
      <c r="Z39" s="39"/>
      <c r="AA39" s="1" t="s">
        <v>99</v>
      </c>
      <c r="AB39" s="27" t="s">
        <v>78</v>
      </c>
    </row>
    <row r="40" spans="1:28" x14ac:dyDescent="0.3">
      <c r="A40" s="1" t="s">
        <v>68</v>
      </c>
      <c r="B40" s="1" t="s">
        <v>94</v>
      </c>
      <c r="C40" s="26" t="s">
        <v>261</v>
      </c>
      <c r="D40" s="36">
        <v>20</v>
      </c>
      <c r="E40" s="84"/>
      <c r="F40" s="26">
        <v>5</v>
      </c>
      <c r="G40" s="26">
        <v>12</v>
      </c>
      <c r="H40" s="26"/>
      <c r="I40" s="26"/>
      <c r="J40" s="26">
        <v>0</v>
      </c>
      <c r="K40" s="26">
        <v>0</v>
      </c>
      <c r="L40" s="84"/>
      <c r="M40" s="26">
        <v>8</v>
      </c>
      <c r="N40" s="26">
        <f t="shared" si="8"/>
        <v>8</v>
      </c>
      <c r="O40" s="88"/>
      <c r="P40" s="54">
        <v>6</v>
      </c>
      <c r="Q40" s="88"/>
      <c r="R40" s="88"/>
      <c r="S40" s="88"/>
      <c r="T40" s="37">
        <f t="shared" si="6"/>
        <v>10</v>
      </c>
      <c r="U40" s="38" t="str">
        <f t="shared" si="7"/>
        <v/>
      </c>
      <c r="V40" s="22">
        <v>12</v>
      </c>
      <c r="W40" s="22" t="s">
        <v>189</v>
      </c>
      <c r="X40" s="22" t="s">
        <v>75</v>
      </c>
      <c r="Y40" s="62">
        <v>816</v>
      </c>
      <c r="Z40" s="39"/>
      <c r="AA40" s="1" t="s">
        <v>99</v>
      </c>
      <c r="AB40" s="27" t="s">
        <v>78</v>
      </c>
    </row>
    <row r="41" spans="1:28" x14ac:dyDescent="0.3">
      <c r="A41" s="1" t="s">
        <v>68</v>
      </c>
      <c r="B41" s="1" t="s">
        <v>94</v>
      </c>
      <c r="C41" s="26" t="s">
        <v>262</v>
      </c>
      <c r="D41" s="36">
        <v>21</v>
      </c>
      <c r="E41" s="84"/>
      <c r="F41" s="26">
        <v>2</v>
      </c>
      <c r="G41" s="26">
        <v>4</v>
      </c>
      <c r="H41" s="26"/>
      <c r="I41" s="26"/>
      <c r="J41" s="26">
        <v>0</v>
      </c>
      <c r="K41" s="26">
        <v>0</v>
      </c>
      <c r="L41" s="84"/>
      <c r="M41" s="26">
        <v>6</v>
      </c>
      <c r="N41" s="26">
        <f t="shared" si="8"/>
        <v>6</v>
      </c>
      <c r="O41" s="88"/>
      <c r="P41" s="37">
        <v>2</v>
      </c>
      <c r="Q41" s="88"/>
      <c r="R41" s="88"/>
      <c r="S41" s="88"/>
      <c r="T41" s="37">
        <f>(H41*3)+((F41-H41)*2)+J41</f>
        <v>4</v>
      </c>
      <c r="U41" s="38" t="str">
        <f t="shared" si="7"/>
        <v/>
      </c>
      <c r="V41" s="22">
        <v>12</v>
      </c>
      <c r="W41" s="22" t="s">
        <v>189</v>
      </c>
      <c r="X41" s="22" t="s">
        <v>75</v>
      </c>
      <c r="Y41" s="62">
        <v>816</v>
      </c>
      <c r="Z41" s="39"/>
      <c r="AA41" s="1" t="s">
        <v>99</v>
      </c>
      <c r="AB41" s="27" t="s">
        <v>78</v>
      </c>
    </row>
    <row r="42" spans="1:28" x14ac:dyDescent="0.3">
      <c r="A42" s="1" t="s">
        <v>68</v>
      </c>
      <c r="B42" s="1" t="s">
        <v>94</v>
      </c>
      <c r="C42" s="26" t="s">
        <v>263</v>
      </c>
      <c r="D42" s="36">
        <v>14</v>
      </c>
      <c r="E42" s="84"/>
      <c r="F42" s="26">
        <v>1</v>
      </c>
      <c r="G42" s="26">
        <v>1</v>
      </c>
      <c r="H42" s="26"/>
      <c r="I42" s="26"/>
      <c r="J42" s="26">
        <v>2</v>
      </c>
      <c r="K42" s="26">
        <v>3</v>
      </c>
      <c r="L42" s="84"/>
      <c r="M42" s="26">
        <v>1</v>
      </c>
      <c r="N42" s="26">
        <f>SUM(L42:M42)</f>
        <v>1</v>
      </c>
      <c r="O42" s="88"/>
      <c r="P42" s="37">
        <v>1</v>
      </c>
      <c r="Q42" s="88"/>
      <c r="R42" s="88"/>
      <c r="S42" s="88"/>
      <c r="T42" s="37">
        <f>(H42*3)+((F42-H42)*2)+J42</f>
        <v>4</v>
      </c>
      <c r="U42" s="38" t="str">
        <f t="shared" si="7"/>
        <v/>
      </c>
      <c r="V42" s="22">
        <v>12</v>
      </c>
      <c r="W42" s="22" t="s">
        <v>189</v>
      </c>
      <c r="X42" s="22" t="s">
        <v>75</v>
      </c>
      <c r="Y42" s="62">
        <v>816</v>
      </c>
      <c r="Z42" s="39"/>
      <c r="AA42" s="1" t="s">
        <v>99</v>
      </c>
      <c r="AB42" s="27" t="s">
        <v>78</v>
      </c>
    </row>
    <row r="43" spans="1:28" x14ac:dyDescent="0.3">
      <c r="A43" s="1" t="s">
        <v>68</v>
      </c>
      <c r="B43" s="1" t="s">
        <v>94</v>
      </c>
      <c r="C43" s="26" t="s">
        <v>264</v>
      </c>
      <c r="D43" s="36">
        <v>23</v>
      </c>
      <c r="E43" s="84"/>
      <c r="F43" s="26">
        <v>4</v>
      </c>
      <c r="G43" s="26">
        <v>21</v>
      </c>
      <c r="H43" s="26"/>
      <c r="I43" s="26"/>
      <c r="J43" s="26">
        <v>5</v>
      </c>
      <c r="K43" s="26">
        <v>13</v>
      </c>
      <c r="L43" s="84"/>
      <c r="M43" s="26">
        <v>20</v>
      </c>
      <c r="N43" s="26">
        <f>SUM(L43:M43)</f>
        <v>20</v>
      </c>
      <c r="O43" s="88"/>
      <c r="P43" s="54">
        <v>6</v>
      </c>
      <c r="Q43" s="88"/>
      <c r="R43" s="88"/>
      <c r="S43" s="88"/>
      <c r="T43" s="37">
        <f>(H43*3)+((F43-H43)*2)+J43</f>
        <v>13</v>
      </c>
      <c r="U43" s="38" t="str">
        <f t="shared" si="7"/>
        <v/>
      </c>
      <c r="V43" s="22">
        <v>12</v>
      </c>
      <c r="W43" s="22" t="s">
        <v>189</v>
      </c>
      <c r="X43" s="22" t="s">
        <v>75</v>
      </c>
      <c r="Y43" s="62">
        <v>816</v>
      </c>
      <c r="Z43" s="39"/>
      <c r="AA43" s="1" t="s">
        <v>99</v>
      </c>
      <c r="AB43" s="27" t="s">
        <v>78</v>
      </c>
    </row>
    <row r="44" spans="1:28" x14ac:dyDescent="0.3">
      <c r="A44" s="1" t="s">
        <v>68</v>
      </c>
      <c r="B44" s="1" t="s">
        <v>94</v>
      </c>
      <c r="C44" s="26" t="s">
        <v>266</v>
      </c>
      <c r="D44" s="36">
        <v>33</v>
      </c>
      <c r="E44" s="84" t="s">
        <v>368</v>
      </c>
      <c r="F44" s="26"/>
      <c r="G44" s="26"/>
      <c r="H44" s="26"/>
      <c r="I44" s="26"/>
      <c r="J44" s="26"/>
      <c r="K44" s="26"/>
      <c r="L44" s="84"/>
      <c r="M44" s="26"/>
      <c r="N44" s="26"/>
      <c r="O44" s="88"/>
      <c r="P44" s="54"/>
      <c r="Q44" s="88"/>
      <c r="R44" s="88"/>
      <c r="S44" s="88"/>
      <c r="T44" s="37"/>
      <c r="U44" s="38" t="str">
        <f t="shared" si="7"/>
        <v/>
      </c>
      <c r="V44" s="22">
        <v>12</v>
      </c>
      <c r="W44" s="22" t="s">
        <v>189</v>
      </c>
      <c r="X44" s="22" t="s">
        <v>75</v>
      </c>
      <c r="Y44" s="62">
        <v>816</v>
      </c>
      <c r="Z44" s="39"/>
      <c r="AA44" s="1" t="s">
        <v>99</v>
      </c>
      <c r="AB44" s="27" t="s">
        <v>78</v>
      </c>
    </row>
    <row r="45" spans="1:28" x14ac:dyDescent="0.3">
      <c r="A45" s="1" t="s">
        <v>68</v>
      </c>
      <c r="B45" s="1" t="s">
        <v>94</v>
      </c>
      <c r="C45" s="26" t="s">
        <v>265</v>
      </c>
      <c r="D45" s="36">
        <v>5</v>
      </c>
      <c r="E45" s="84"/>
      <c r="F45" s="26">
        <v>2</v>
      </c>
      <c r="G45" s="26">
        <v>6</v>
      </c>
      <c r="H45" s="26"/>
      <c r="I45" s="26"/>
      <c r="J45" s="26">
        <v>3</v>
      </c>
      <c r="K45" s="26">
        <v>4</v>
      </c>
      <c r="L45" s="84"/>
      <c r="M45" s="26">
        <v>1</v>
      </c>
      <c r="N45" s="26">
        <f>SUM(L45:M45)</f>
        <v>1</v>
      </c>
      <c r="O45" s="88"/>
      <c r="P45" s="37">
        <v>3</v>
      </c>
      <c r="Q45" s="88"/>
      <c r="R45" s="88"/>
      <c r="S45" s="88"/>
      <c r="T45" s="37">
        <f>(H45*3)+((F45-H45)*2)+J45</f>
        <v>7</v>
      </c>
      <c r="U45" s="38" t="str">
        <f t="shared" si="7"/>
        <v/>
      </c>
      <c r="V45" s="22">
        <v>12</v>
      </c>
      <c r="W45" s="22" t="s">
        <v>189</v>
      </c>
      <c r="X45" s="22" t="s">
        <v>75</v>
      </c>
      <c r="Y45" s="62">
        <v>816</v>
      </c>
      <c r="Z45" s="39"/>
      <c r="AA45" s="1" t="s">
        <v>99</v>
      </c>
      <c r="AB45" s="27" t="s">
        <v>78</v>
      </c>
    </row>
    <row r="46" spans="1:28" x14ac:dyDescent="0.3">
      <c r="A46" s="1" t="s">
        <v>68</v>
      </c>
      <c r="B46" s="1" t="s">
        <v>94</v>
      </c>
      <c r="C46" s="54" t="s">
        <v>39</v>
      </c>
      <c r="D46" s="1"/>
      <c r="E46" s="54">
        <v>240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38" t="str">
        <f t="shared" ref="U46" si="9">_xlfn.IFNA("",((T46+Q46+N46-R46)+(O46*2))/E46)</f>
        <v/>
      </c>
      <c r="V46" s="22">
        <v>12</v>
      </c>
      <c r="W46" s="22" t="s">
        <v>189</v>
      </c>
      <c r="X46" s="22" t="s">
        <v>75</v>
      </c>
      <c r="Y46" s="62">
        <v>816</v>
      </c>
      <c r="Z46" s="39"/>
      <c r="AA46" s="1" t="s">
        <v>99</v>
      </c>
      <c r="AB46" s="27" t="s">
        <v>78</v>
      </c>
    </row>
    <row r="47" spans="1:28" x14ac:dyDescent="0.3">
      <c r="A47" s="46" t="s">
        <v>68</v>
      </c>
      <c r="B47" s="46" t="s">
        <v>94</v>
      </c>
      <c r="C47" s="42" t="s">
        <v>40</v>
      </c>
      <c r="D47" s="46"/>
      <c r="E47" s="42">
        <f t="shared" ref="E47:T47" si="10">SUM(E35:E46)</f>
        <v>240</v>
      </c>
      <c r="F47" s="42">
        <f t="shared" si="10"/>
        <v>39</v>
      </c>
      <c r="G47" s="42">
        <f t="shared" si="10"/>
        <v>108</v>
      </c>
      <c r="H47" s="42">
        <f t="shared" si="10"/>
        <v>0</v>
      </c>
      <c r="I47" s="42">
        <f t="shared" si="10"/>
        <v>0</v>
      </c>
      <c r="J47" s="42">
        <f t="shared" si="10"/>
        <v>16</v>
      </c>
      <c r="K47" s="42">
        <f t="shared" si="10"/>
        <v>29</v>
      </c>
      <c r="L47" s="42">
        <f t="shared" si="10"/>
        <v>0</v>
      </c>
      <c r="M47" s="42">
        <f t="shared" si="10"/>
        <v>59</v>
      </c>
      <c r="N47" s="42">
        <f t="shared" si="10"/>
        <v>59</v>
      </c>
      <c r="O47" s="42">
        <f t="shared" si="10"/>
        <v>0</v>
      </c>
      <c r="P47" s="42">
        <f t="shared" si="10"/>
        <v>34</v>
      </c>
      <c r="Q47" s="42">
        <f t="shared" si="10"/>
        <v>0</v>
      </c>
      <c r="R47" s="42">
        <f t="shared" si="10"/>
        <v>0</v>
      </c>
      <c r="S47" s="42">
        <f t="shared" si="10"/>
        <v>0</v>
      </c>
      <c r="T47" s="42">
        <f t="shared" si="10"/>
        <v>94</v>
      </c>
      <c r="U47" s="43">
        <f>((T47+Q47+N47-R47)+(O47*2))/E47</f>
        <v>0.63749999999999996</v>
      </c>
      <c r="V47" s="44">
        <v>12</v>
      </c>
      <c r="W47" s="44" t="s">
        <v>189</v>
      </c>
      <c r="X47" s="44" t="s">
        <v>75</v>
      </c>
      <c r="Y47" s="63">
        <v>816</v>
      </c>
      <c r="Z47" s="45"/>
      <c r="AA47" s="46" t="s">
        <v>99</v>
      </c>
      <c r="AB47" s="72" t="s">
        <v>78</v>
      </c>
    </row>
    <row r="48" spans="1:28" x14ac:dyDescent="0.3">
      <c r="A48" s="1"/>
      <c r="B48" s="1"/>
      <c r="C48" s="1"/>
      <c r="D48" s="1"/>
      <c r="F48" s="47" t="s">
        <v>41</v>
      </c>
      <c r="G48" s="61">
        <f>F47/G47</f>
        <v>0.3611111111111111</v>
      </c>
      <c r="H48" s="47"/>
      <c r="I48" s="27"/>
      <c r="J48" s="47" t="s">
        <v>42</v>
      </c>
      <c r="K48" s="61">
        <f>J47/K47</f>
        <v>0.55172413793103448</v>
      </c>
      <c r="L48" s="1"/>
      <c r="M48" s="37" t="s">
        <v>43</v>
      </c>
      <c r="N48" s="49">
        <v>14</v>
      </c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0"/>
      <c r="Z51" s="39"/>
      <c r="AA51" s="1"/>
      <c r="AB51" s="27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28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28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EF8C-5C0F-4D84-88C2-6E8AB64D7F3C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358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431</v>
      </c>
    </row>
    <row r="3" spans="1:28" x14ac:dyDescent="0.3">
      <c r="B3" s="1"/>
      <c r="C3" s="6">
        <v>28916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130</v>
      </c>
      <c r="D4" s="7" t="s">
        <v>5</v>
      </c>
      <c r="E4" s="8"/>
      <c r="F4" s="5"/>
      <c r="G4" s="1"/>
      <c r="J4" s="15" t="s">
        <v>186</v>
      </c>
      <c r="K4" s="16" t="s">
        <v>45</v>
      </c>
      <c r="L4" s="17"/>
      <c r="M4" s="18"/>
      <c r="N4" s="19">
        <v>21</v>
      </c>
      <c r="O4" s="19">
        <v>29</v>
      </c>
      <c r="P4" s="19">
        <v>24</v>
      </c>
      <c r="Q4" s="19">
        <v>30</v>
      </c>
      <c r="R4" s="20"/>
      <c r="S4" s="21">
        <f>SUM(N4:R4)</f>
        <v>104</v>
      </c>
      <c r="T4" s="22">
        <v>83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187</v>
      </c>
      <c r="K5" s="16" t="s">
        <v>114</v>
      </c>
      <c r="L5" s="17"/>
      <c r="M5" s="18"/>
      <c r="N5" s="19">
        <v>28</v>
      </c>
      <c r="O5" s="19">
        <v>22</v>
      </c>
      <c r="P5" s="19">
        <v>28</v>
      </c>
      <c r="Q5" s="19">
        <v>25</v>
      </c>
      <c r="R5" s="20"/>
      <c r="S5" s="21">
        <f>SUM(N5:R5)</f>
        <v>103</v>
      </c>
      <c r="T5" s="22">
        <v>83</v>
      </c>
      <c r="U5" s="1"/>
      <c r="V5" s="1"/>
      <c r="W5" s="1"/>
    </row>
    <row r="6" spans="1:28" x14ac:dyDescent="0.3">
      <c r="C6" s="64">
        <v>148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83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20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68</v>
      </c>
      <c r="C13" s="26" t="s">
        <v>251</v>
      </c>
      <c r="D13" s="36">
        <v>35</v>
      </c>
      <c r="E13" s="84"/>
      <c r="F13" s="26">
        <v>7</v>
      </c>
      <c r="G13" s="84"/>
      <c r="H13" s="84"/>
      <c r="I13" s="84"/>
      <c r="J13" s="26">
        <v>1</v>
      </c>
      <c r="K13" s="26">
        <v>2</v>
      </c>
      <c r="L13" s="84"/>
      <c r="M13" s="84"/>
      <c r="N13" s="26">
        <f t="shared" ref="N13:N18" si="0">SUM(L13:M13)</f>
        <v>0</v>
      </c>
      <c r="O13" s="88"/>
      <c r="P13" s="88"/>
      <c r="Q13" s="88"/>
      <c r="R13" s="88"/>
      <c r="S13" s="88"/>
      <c r="T13" s="26">
        <f t="shared" ref="T13:T22" si="1">+(F13*2)+J13</f>
        <v>15</v>
      </c>
      <c r="U13" s="38" t="str">
        <f t="shared" ref="U13:U21" si="2">IFERROR(((T13+Q13+N13-R13)+(O13*2))/E13,"")</f>
        <v/>
      </c>
      <c r="V13" s="22">
        <v>83</v>
      </c>
      <c r="W13" s="22" t="s">
        <v>74</v>
      </c>
      <c r="X13" s="22" t="s">
        <v>81</v>
      </c>
      <c r="Y13" s="62">
        <v>148</v>
      </c>
      <c r="Z13" s="39"/>
      <c r="AA13" s="1" t="s">
        <v>77</v>
      </c>
      <c r="AB13" s="27" t="s">
        <v>188</v>
      </c>
    </row>
    <row r="14" spans="1:28" x14ac:dyDescent="0.3">
      <c r="A14" s="1" t="s">
        <v>113</v>
      </c>
      <c r="B14" s="1" t="s">
        <v>68</v>
      </c>
      <c r="C14" s="26" t="s">
        <v>51</v>
      </c>
      <c r="D14" s="36">
        <v>21</v>
      </c>
      <c r="E14" s="84"/>
      <c r="F14" s="26">
        <v>2</v>
      </c>
      <c r="G14" s="84"/>
      <c r="H14" s="84"/>
      <c r="I14" s="84"/>
      <c r="J14" s="26">
        <v>1</v>
      </c>
      <c r="K14" s="26">
        <v>2</v>
      </c>
      <c r="L14" s="84"/>
      <c r="M14" s="84"/>
      <c r="N14" s="26">
        <f t="shared" si="0"/>
        <v>0</v>
      </c>
      <c r="O14" s="88"/>
      <c r="P14" s="88"/>
      <c r="Q14" s="88"/>
      <c r="R14" s="88"/>
      <c r="S14" s="88"/>
      <c r="T14" s="26">
        <f t="shared" si="1"/>
        <v>5</v>
      </c>
      <c r="U14" s="38" t="str">
        <f t="shared" si="2"/>
        <v/>
      </c>
      <c r="V14" s="22">
        <v>83</v>
      </c>
      <c r="W14" s="22" t="s">
        <v>74</v>
      </c>
      <c r="X14" s="22" t="s">
        <v>81</v>
      </c>
      <c r="Y14" s="62">
        <v>148</v>
      </c>
      <c r="Z14" s="39"/>
      <c r="AA14" s="1" t="s">
        <v>77</v>
      </c>
      <c r="AB14" s="27" t="s">
        <v>188</v>
      </c>
    </row>
    <row r="15" spans="1:28" x14ac:dyDescent="0.3">
      <c r="A15" s="1" t="s">
        <v>113</v>
      </c>
      <c r="B15" s="1" t="s">
        <v>68</v>
      </c>
      <c r="C15" s="26" t="s">
        <v>64</v>
      </c>
      <c r="D15" s="36">
        <v>4</v>
      </c>
      <c r="E15" s="84"/>
      <c r="F15" s="26">
        <v>1</v>
      </c>
      <c r="G15" s="84"/>
      <c r="H15" s="84"/>
      <c r="I15" s="84"/>
      <c r="J15" s="26">
        <v>3</v>
      </c>
      <c r="K15" s="26">
        <v>5</v>
      </c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f t="shared" si="1"/>
        <v>5</v>
      </c>
      <c r="U15" s="38" t="str">
        <f t="shared" si="2"/>
        <v/>
      </c>
      <c r="V15" s="22">
        <v>83</v>
      </c>
      <c r="W15" s="22" t="s">
        <v>74</v>
      </c>
      <c r="X15" s="22" t="s">
        <v>81</v>
      </c>
      <c r="Y15" s="62">
        <v>148</v>
      </c>
      <c r="Z15" s="39"/>
      <c r="AA15" s="1" t="s">
        <v>77</v>
      </c>
      <c r="AB15" s="27" t="s">
        <v>188</v>
      </c>
    </row>
    <row r="16" spans="1:28" x14ac:dyDescent="0.3">
      <c r="A16" s="1" t="s">
        <v>113</v>
      </c>
      <c r="B16" s="1" t="s">
        <v>68</v>
      </c>
      <c r="C16" s="26" t="s">
        <v>47</v>
      </c>
      <c r="D16" s="36">
        <v>13</v>
      </c>
      <c r="E16" s="84"/>
      <c r="F16" s="26">
        <v>1</v>
      </c>
      <c r="G16" s="84"/>
      <c r="H16" s="84"/>
      <c r="I16" s="84"/>
      <c r="J16" s="26">
        <v>2</v>
      </c>
      <c r="K16" s="26">
        <v>2</v>
      </c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26">
        <f t="shared" si="1"/>
        <v>4</v>
      </c>
      <c r="U16" s="38" t="str">
        <f t="shared" si="2"/>
        <v/>
      </c>
      <c r="V16" s="22">
        <v>83</v>
      </c>
      <c r="W16" s="22" t="s">
        <v>74</v>
      </c>
      <c r="X16" s="22" t="s">
        <v>81</v>
      </c>
      <c r="Y16" s="62">
        <v>148</v>
      </c>
      <c r="Z16" s="39"/>
      <c r="AA16" s="1" t="s">
        <v>77</v>
      </c>
      <c r="AB16" s="27" t="s">
        <v>188</v>
      </c>
    </row>
    <row r="17" spans="1:28" x14ac:dyDescent="0.3">
      <c r="A17" s="1" t="s">
        <v>113</v>
      </c>
      <c r="B17" s="1" t="s">
        <v>68</v>
      </c>
      <c r="C17" s="26" t="s">
        <v>56</v>
      </c>
      <c r="D17" s="36">
        <v>11</v>
      </c>
      <c r="E17" s="84"/>
      <c r="F17" s="26">
        <v>4</v>
      </c>
      <c r="G17" s="84"/>
      <c r="H17" s="84"/>
      <c r="I17" s="84"/>
      <c r="J17" s="26">
        <v>5</v>
      </c>
      <c r="K17" s="26">
        <v>6</v>
      </c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f t="shared" si="1"/>
        <v>13</v>
      </c>
      <c r="U17" s="38" t="str">
        <f t="shared" si="2"/>
        <v/>
      </c>
      <c r="V17" s="22">
        <v>83</v>
      </c>
      <c r="W17" s="22" t="s">
        <v>74</v>
      </c>
      <c r="X17" s="22" t="s">
        <v>81</v>
      </c>
      <c r="Y17" s="62">
        <v>148</v>
      </c>
      <c r="Z17" s="39"/>
      <c r="AA17" s="1" t="s">
        <v>77</v>
      </c>
      <c r="AB17" s="27" t="s">
        <v>188</v>
      </c>
    </row>
    <row r="18" spans="1:28" x14ac:dyDescent="0.3">
      <c r="A18" s="1" t="s">
        <v>113</v>
      </c>
      <c r="B18" s="1" t="s">
        <v>68</v>
      </c>
      <c r="C18" s="26" t="s">
        <v>65</v>
      </c>
      <c r="D18" s="36">
        <v>34</v>
      </c>
      <c r="E18" s="84" t="s">
        <v>445</v>
      </c>
      <c r="F18" s="26"/>
      <c r="G18" s="84"/>
      <c r="H18" s="84"/>
      <c r="I18" s="84"/>
      <c r="J18" s="26"/>
      <c r="K18" s="26"/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f t="shared" si="1"/>
        <v>0</v>
      </c>
      <c r="U18" s="38" t="str">
        <f t="shared" si="2"/>
        <v/>
      </c>
      <c r="V18" s="22">
        <v>83</v>
      </c>
      <c r="W18" s="22" t="s">
        <v>74</v>
      </c>
      <c r="X18" s="22" t="s">
        <v>81</v>
      </c>
      <c r="Y18" s="62">
        <v>148</v>
      </c>
      <c r="Z18" s="39"/>
      <c r="AA18" s="1" t="s">
        <v>77</v>
      </c>
      <c r="AB18" s="27" t="s">
        <v>188</v>
      </c>
    </row>
    <row r="19" spans="1:28" x14ac:dyDescent="0.3">
      <c r="A19" s="1" t="s">
        <v>113</v>
      </c>
      <c r="B19" s="1" t="s">
        <v>68</v>
      </c>
      <c r="C19" s="26" t="s">
        <v>373</v>
      </c>
      <c r="D19" s="36">
        <v>15</v>
      </c>
      <c r="E19" s="84" t="s">
        <v>445</v>
      </c>
      <c r="F19" s="26"/>
      <c r="G19" s="84"/>
      <c r="H19" s="84"/>
      <c r="I19" s="84"/>
      <c r="J19" s="26"/>
      <c r="K19" s="26"/>
      <c r="L19" s="84"/>
      <c r="M19" s="84"/>
      <c r="N19" s="26">
        <f>SUM(L19:M19)</f>
        <v>0</v>
      </c>
      <c r="O19" s="88"/>
      <c r="P19" s="88"/>
      <c r="Q19" s="88"/>
      <c r="R19" s="88"/>
      <c r="S19" s="88"/>
      <c r="T19" s="26">
        <f t="shared" si="1"/>
        <v>0</v>
      </c>
      <c r="U19" s="38" t="str">
        <f t="shared" si="2"/>
        <v/>
      </c>
      <c r="V19" s="22">
        <v>83</v>
      </c>
      <c r="W19" s="22" t="s">
        <v>74</v>
      </c>
      <c r="X19" s="22" t="s">
        <v>81</v>
      </c>
      <c r="Y19" s="62">
        <v>148</v>
      </c>
      <c r="Z19" s="39"/>
      <c r="AA19" s="1" t="s">
        <v>77</v>
      </c>
      <c r="AB19" s="27" t="s">
        <v>188</v>
      </c>
    </row>
    <row r="20" spans="1:28" x14ac:dyDescent="0.3">
      <c r="A20" s="1" t="s">
        <v>113</v>
      </c>
      <c r="B20" s="1" t="s">
        <v>68</v>
      </c>
      <c r="C20" s="26" t="s">
        <v>48</v>
      </c>
      <c r="D20" s="36">
        <v>20</v>
      </c>
      <c r="E20" s="84"/>
      <c r="F20" s="26">
        <v>4</v>
      </c>
      <c r="G20" s="84"/>
      <c r="H20" s="84"/>
      <c r="I20" s="84"/>
      <c r="J20" s="26">
        <v>2</v>
      </c>
      <c r="K20" s="26">
        <v>2</v>
      </c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f t="shared" si="1"/>
        <v>10</v>
      </c>
      <c r="U20" s="38" t="str">
        <f t="shared" si="2"/>
        <v/>
      </c>
      <c r="V20" s="22">
        <v>83</v>
      </c>
      <c r="W20" s="22" t="s">
        <v>74</v>
      </c>
      <c r="X20" s="22" t="s">
        <v>81</v>
      </c>
      <c r="Y20" s="62">
        <v>148</v>
      </c>
      <c r="Z20" s="39"/>
      <c r="AA20" s="1" t="s">
        <v>77</v>
      </c>
      <c r="AB20" s="27" t="s">
        <v>188</v>
      </c>
    </row>
    <row r="21" spans="1:28" x14ac:dyDescent="0.3">
      <c r="A21" s="1" t="s">
        <v>113</v>
      </c>
      <c r="B21" s="1" t="s">
        <v>68</v>
      </c>
      <c r="C21" s="26" t="s">
        <v>49</v>
      </c>
      <c r="D21" s="36">
        <v>23</v>
      </c>
      <c r="E21" s="84"/>
      <c r="F21" s="26">
        <v>6</v>
      </c>
      <c r="G21" s="84"/>
      <c r="H21" s="84"/>
      <c r="I21" s="84"/>
      <c r="J21" s="26">
        <v>3</v>
      </c>
      <c r="K21" s="26">
        <v>5</v>
      </c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f t="shared" si="1"/>
        <v>15</v>
      </c>
      <c r="U21" s="38" t="str">
        <f t="shared" si="2"/>
        <v/>
      </c>
      <c r="V21" s="22">
        <v>83</v>
      </c>
      <c r="W21" s="22" t="s">
        <v>74</v>
      </c>
      <c r="X21" s="22" t="s">
        <v>81</v>
      </c>
      <c r="Y21" s="62">
        <v>148</v>
      </c>
      <c r="Z21" s="39"/>
      <c r="AA21" s="1" t="s">
        <v>77</v>
      </c>
      <c r="AB21" s="27" t="s">
        <v>188</v>
      </c>
    </row>
    <row r="22" spans="1:28" x14ac:dyDescent="0.3">
      <c r="A22" s="1" t="s">
        <v>113</v>
      </c>
      <c r="B22" s="1" t="s">
        <v>68</v>
      </c>
      <c r="C22" s="26" t="s">
        <v>50</v>
      </c>
      <c r="D22" s="36">
        <v>33</v>
      </c>
      <c r="E22" s="90"/>
      <c r="F22" s="37">
        <v>14</v>
      </c>
      <c r="G22" s="88"/>
      <c r="H22" s="88"/>
      <c r="I22" s="88"/>
      <c r="J22" s="37">
        <v>9</v>
      </c>
      <c r="K22" s="37">
        <v>13</v>
      </c>
      <c r="L22" s="91"/>
      <c r="M22" s="37">
        <v>16</v>
      </c>
      <c r="N22" s="26">
        <f>SUM(L22:M22)</f>
        <v>16</v>
      </c>
      <c r="O22" s="91"/>
      <c r="P22" s="91"/>
      <c r="Q22" s="91"/>
      <c r="R22" s="91"/>
      <c r="S22" s="91"/>
      <c r="T22" s="37">
        <f t="shared" si="1"/>
        <v>37</v>
      </c>
      <c r="U22" s="38" t="str">
        <f>_xlfn.IFNA("",((T22+Q22+N22-R22)+(O22*2))/E22)</f>
        <v/>
      </c>
      <c r="V22" s="22">
        <v>83</v>
      </c>
      <c r="W22" s="22" t="s">
        <v>74</v>
      </c>
      <c r="X22" s="22" t="s">
        <v>81</v>
      </c>
      <c r="Y22" s="62">
        <v>148</v>
      </c>
      <c r="Z22" s="39"/>
      <c r="AA22" s="1" t="s">
        <v>77</v>
      </c>
      <c r="AB22" s="27" t="s">
        <v>188</v>
      </c>
    </row>
    <row r="23" spans="1:28" x14ac:dyDescent="0.3">
      <c r="A23" s="1" t="s">
        <v>113</v>
      </c>
      <c r="B23" s="1" t="s">
        <v>68</v>
      </c>
      <c r="C23" s="54" t="s">
        <v>39</v>
      </c>
      <c r="D23" s="36"/>
      <c r="E23" s="54">
        <v>240</v>
      </c>
      <c r="F23" s="54"/>
      <c r="G23" s="54">
        <v>65</v>
      </c>
      <c r="H23" s="41"/>
      <c r="I23" s="41"/>
      <c r="J23" s="41"/>
      <c r="K23" s="41"/>
      <c r="L23" s="41"/>
      <c r="M23" s="41"/>
      <c r="N23" s="41"/>
      <c r="O23" s="41"/>
      <c r="P23" s="54">
        <v>15</v>
      </c>
      <c r="Q23" s="41"/>
      <c r="R23" s="41"/>
      <c r="S23" s="41"/>
      <c r="T23" s="54"/>
      <c r="U23" s="38"/>
      <c r="V23" s="22">
        <v>83</v>
      </c>
      <c r="W23" s="22" t="s">
        <v>74</v>
      </c>
      <c r="X23" s="22" t="s">
        <v>81</v>
      </c>
      <c r="Y23" s="62">
        <v>148</v>
      </c>
      <c r="Z23" s="39"/>
      <c r="AA23" s="1" t="s">
        <v>77</v>
      </c>
      <c r="AB23" s="27" t="s">
        <v>188</v>
      </c>
    </row>
    <row r="24" spans="1:28" x14ac:dyDescent="0.3">
      <c r="A24" s="46" t="s">
        <v>113</v>
      </c>
      <c r="B24" s="46" t="s">
        <v>68</v>
      </c>
      <c r="C24" s="42" t="s">
        <v>40</v>
      </c>
      <c r="D24" s="46"/>
      <c r="E24" s="42">
        <f>SUM(E13:E23)</f>
        <v>240</v>
      </c>
      <c r="F24" s="42">
        <f t="shared" ref="F24:T24" si="3">SUM(F13:F23)</f>
        <v>39</v>
      </c>
      <c r="G24" s="42">
        <f t="shared" si="3"/>
        <v>65</v>
      </c>
      <c r="H24" s="42">
        <f t="shared" si="3"/>
        <v>0</v>
      </c>
      <c r="I24" s="42">
        <f t="shared" si="3"/>
        <v>0</v>
      </c>
      <c r="J24" s="42">
        <f t="shared" si="3"/>
        <v>26</v>
      </c>
      <c r="K24" s="42">
        <f t="shared" si="3"/>
        <v>37</v>
      </c>
      <c r="L24" s="42">
        <f t="shared" si="3"/>
        <v>0</v>
      </c>
      <c r="M24" s="42">
        <f t="shared" si="3"/>
        <v>16</v>
      </c>
      <c r="N24" s="42">
        <f t="shared" si="3"/>
        <v>16</v>
      </c>
      <c r="O24" s="42">
        <f t="shared" si="3"/>
        <v>0</v>
      </c>
      <c r="P24" s="42">
        <f t="shared" si="3"/>
        <v>15</v>
      </c>
      <c r="Q24" s="42">
        <f t="shared" si="3"/>
        <v>0</v>
      </c>
      <c r="R24" s="42">
        <f t="shared" si="3"/>
        <v>0</v>
      </c>
      <c r="S24" s="42">
        <f t="shared" si="3"/>
        <v>0</v>
      </c>
      <c r="T24" s="42">
        <f t="shared" si="3"/>
        <v>104</v>
      </c>
      <c r="U24" s="43">
        <f>((T24+Q24+N24-R24)+(O24*2))/E24</f>
        <v>0.5</v>
      </c>
      <c r="V24" s="44">
        <v>83</v>
      </c>
      <c r="W24" s="44" t="s">
        <v>74</v>
      </c>
      <c r="X24" s="44" t="s">
        <v>81</v>
      </c>
      <c r="Y24" s="63">
        <v>148</v>
      </c>
      <c r="Z24" s="45"/>
      <c r="AA24" s="46" t="s">
        <v>77</v>
      </c>
      <c r="AB24" s="72" t="s">
        <v>188</v>
      </c>
    </row>
    <row r="25" spans="1:28" x14ac:dyDescent="0.3">
      <c r="A25" s="1"/>
      <c r="B25" s="1"/>
      <c r="C25" s="1"/>
      <c r="D25" s="1"/>
      <c r="F25" s="47" t="s">
        <v>41</v>
      </c>
      <c r="G25" s="61">
        <f>F24/G24</f>
        <v>0.6</v>
      </c>
      <c r="H25" s="47"/>
      <c r="I25" s="27"/>
      <c r="J25" s="47" t="s">
        <v>42</v>
      </c>
      <c r="K25" s="61">
        <f>J24/K24</f>
        <v>0.70270270270270274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3">
        <v>22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113</v>
      </c>
      <c r="C35" s="26" t="s">
        <v>287</v>
      </c>
      <c r="D35" s="36">
        <v>11</v>
      </c>
      <c r="E35" s="84"/>
      <c r="F35" s="26">
        <v>3</v>
      </c>
      <c r="G35" s="84"/>
      <c r="H35" s="84"/>
      <c r="I35" s="84"/>
      <c r="J35" s="26">
        <v>1</v>
      </c>
      <c r="K35" s="26">
        <v>2</v>
      </c>
      <c r="L35" s="84"/>
      <c r="M35" s="84"/>
      <c r="N35" s="26">
        <f>SUM(L35:M35)</f>
        <v>0</v>
      </c>
      <c r="O35" s="88"/>
      <c r="P35" s="88"/>
      <c r="Q35" s="88"/>
      <c r="R35" s="88"/>
      <c r="S35" s="88"/>
      <c r="T35" s="26">
        <f t="shared" ref="T35:T45" si="4">+(F35*2)+J35</f>
        <v>7</v>
      </c>
      <c r="U35" s="38" t="str">
        <f>IFERROR(((T35+Q35+N35-R35)+(O35*2))/E35,"")</f>
        <v/>
      </c>
      <c r="V35" s="22">
        <v>83</v>
      </c>
      <c r="W35" s="22" t="s">
        <v>76</v>
      </c>
      <c r="X35" s="22" t="s">
        <v>75</v>
      </c>
      <c r="Y35" s="62">
        <v>148</v>
      </c>
      <c r="Z35" s="39"/>
      <c r="AA35" s="1" t="s">
        <v>118</v>
      </c>
      <c r="AB35" s="27" t="s">
        <v>190</v>
      </c>
    </row>
    <row r="36" spans="1:28" x14ac:dyDescent="0.3">
      <c r="A36" s="1" t="s">
        <v>68</v>
      </c>
      <c r="B36" s="1" t="s">
        <v>113</v>
      </c>
      <c r="C36" s="26" t="s">
        <v>288</v>
      </c>
      <c r="D36" s="36">
        <v>33</v>
      </c>
      <c r="E36" s="84"/>
      <c r="F36" s="26"/>
      <c r="G36" s="84"/>
      <c r="H36" s="84"/>
      <c r="I36" s="84"/>
      <c r="J36" s="26"/>
      <c r="K36" s="26"/>
      <c r="L36" s="84"/>
      <c r="M36" s="84"/>
      <c r="N36" s="26">
        <f t="shared" ref="N36:N40" si="5">SUM(L36:M36)</f>
        <v>0</v>
      </c>
      <c r="O36" s="88"/>
      <c r="P36" s="88"/>
      <c r="Q36" s="88"/>
      <c r="R36" s="88"/>
      <c r="S36" s="88"/>
      <c r="T36" s="26">
        <f t="shared" si="4"/>
        <v>0</v>
      </c>
      <c r="U36" s="38" t="str">
        <f t="shared" ref="U36:U45" si="6">IFERROR(((T36+Q36+N36-R36)+(O36*2))/E36,"")</f>
        <v/>
      </c>
      <c r="V36" s="22">
        <v>83</v>
      </c>
      <c r="W36" s="22" t="s">
        <v>76</v>
      </c>
      <c r="X36" s="22" t="s">
        <v>75</v>
      </c>
      <c r="Y36" s="62">
        <v>148</v>
      </c>
      <c r="Z36" s="39"/>
      <c r="AA36" s="1" t="s">
        <v>118</v>
      </c>
      <c r="AB36" s="27" t="s">
        <v>190</v>
      </c>
    </row>
    <row r="37" spans="1:28" x14ac:dyDescent="0.3">
      <c r="A37" s="1" t="s">
        <v>68</v>
      </c>
      <c r="B37" s="1" t="s">
        <v>113</v>
      </c>
      <c r="C37" s="26" t="s">
        <v>338</v>
      </c>
      <c r="D37" s="36">
        <v>24</v>
      </c>
      <c r="E37" s="84"/>
      <c r="F37" s="26">
        <v>10</v>
      </c>
      <c r="G37" s="84"/>
      <c r="H37" s="84"/>
      <c r="I37" s="84"/>
      <c r="J37" s="26">
        <v>6</v>
      </c>
      <c r="K37" s="26">
        <v>6</v>
      </c>
      <c r="L37" s="84"/>
      <c r="M37" s="26">
        <v>13</v>
      </c>
      <c r="N37" s="26">
        <f t="shared" si="5"/>
        <v>13</v>
      </c>
      <c r="O37" s="88"/>
      <c r="P37" s="88"/>
      <c r="Q37" s="88"/>
      <c r="R37" s="88"/>
      <c r="S37" s="88"/>
      <c r="T37" s="26">
        <f t="shared" si="4"/>
        <v>26</v>
      </c>
      <c r="U37" s="38" t="str">
        <f t="shared" si="6"/>
        <v/>
      </c>
      <c r="V37" s="22">
        <v>83</v>
      </c>
      <c r="W37" s="22" t="s">
        <v>76</v>
      </c>
      <c r="X37" s="22" t="s">
        <v>75</v>
      </c>
      <c r="Y37" s="62">
        <v>148</v>
      </c>
      <c r="Z37" s="39"/>
      <c r="AA37" s="1" t="s">
        <v>118</v>
      </c>
      <c r="AB37" s="27" t="s">
        <v>190</v>
      </c>
    </row>
    <row r="38" spans="1:28" x14ac:dyDescent="0.3">
      <c r="A38" s="1" t="s">
        <v>68</v>
      </c>
      <c r="B38" s="1" t="s">
        <v>113</v>
      </c>
      <c r="C38" s="26" t="s">
        <v>290</v>
      </c>
      <c r="D38" s="36">
        <v>22</v>
      </c>
      <c r="E38" s="84"/>
      <c r="F38" s="26">
        <v>6</v>
      </c>
      <c r="G38" s="84"/>
      <c r="H38" s="84"/>
      <c r="I38" s="84"/>
      <c r="J38" s="26">
        <v>4</v>
      </c>
      <c r="K38" s="26">
        <v>4</v>
      </c>
      <c r="L38" s="84"/>
      <c r="M38" s="84"/>
      <c r="N38" s="26">
        <f t="shared" si="5"/>
        <v>0</v>
      </c>
      <c r="O38" s="88"/>
      <c r="P38" s="88"/>
      <c r="Q38" s="88"/>
      <c r="R38" s="88"/>
      <c r="S38" s="88"/>
      <c r="T38" s="26">
        <f t="shared" si="4"/>
        <v>16</v>
      </c>
      <c r="U38" s="38" t="str">
        <f t="shared" si="6"/>
        <v/>
      </c>
      <c r="V38" s="22">
        <v>83</v>
      </c>
      <c r="W38" s="22" t="s">
        <v>76</v>
      </c>
      <c r="X38" s="22" t="s">
        <v>75</v>
      </c>
      <c r="Y38" s="62">
        <v>148</v>
      </c>
      <c r="Z38" s="39"/>
      <c r="AA38" s="1" t="s">
        <v>118</v>
      </c>
      <c r="AB38" s="27" t="s">
        <v>190</v>
      </c>
    </row>
    <row r="39" spans="1:28" x14ac:dyDescent="0.3">
      <c r="A39" s="1" t="s">
        <v>68</v>
      </c>
      <c r="B39" s="1" t="s">
        <v>113</v>
      </c>
      <c r="C39" s="26" t="s">
        <v>292</v>
      </c>
      <c r="D39" s="36">
        <v>20</v>
      </c>
      <c r="E39" s="84" t="s">
        <v>449</v>
      </c>
      <c r="F39" s="26"/>
      <c r="G39" s="84"/>
      <c r="H39" s="84"/>
      <c r="I39" s="84"/>
      <c r="J39" s="26"/>
      <c r="K39" s="26"/>
      <c r="L39" s="84"/>
      <c r="M39" s="84"/>
      <c r="N39" s="26"/>
      <c r="O39" s="88"/>
      <c r="P39" s="88"/>
      <c r="Q39" s="88"/>
      <c r="R39" s="88"/>
      <c r="S39" s="88"/>
      <c r="T39" s="26"/>
      <c r="U39" s="38"/>
      <c r="V39" s="22">
        <v>83</v>
      </c>
      <c r="W39" s="22" t="s">
        <v>76</v>
      </c>
      <c r="X39" s="22" t="s">
        <v>75</v>
      </c>
      <c r="Y39" s="62">
        <v>148</v>
      </c>
      <c r="Z39" s="39"/>
      <c r="AA39" s="1" t="s">
        <v>118</v>
      </c>
      <c r="AB39" s="27" t="s">
        <v>190</v>
      </c>
    </row>
    <row r="40" spans="1:28" x14ac:dyDescent="0.3">
      <c r="A40" s="1" t="s">
        <v>68</v>
      </c>
      <c r="B40" s="1" t="s">
        <v>113</v>
      </c>
      <c r="C40" s="26" t="s">
        <v>293</v>
      </c>
      <c r="D40" s="36">
        <v>45</v>
      </c>
      <c r="E40" s="84"/>
      <c r="F40" s="26">
        <v>4</v>
      </c>
      <c r="G40" s="84"/>
      <c r="H40" s="84"/>
      <c r="I40" s="84"/>
      <c r="J40" s="26">
        <v>0</v>
      </c>
      <c r="K40" s="26">
        <v>1</v>
      </c>
      <c r="L40" s="84"/>
      <c r="M40" s="84"/>
      <c r="N40" s="26">
        <f t="shared" si="5"/>
        <v>0</v>
      </c>
      <c r="O40" s="88"/>
      <c r="P40" s="88"/>
      <c r="Q40" s="88"/>
      <c r="R40" s="88"/>
      <c r="S40" s="88"/>
      <c r="T40" s="26">
        <f t="shared" si="4"/>
        <v>8</v>
      </c>
      <c r="U40" s="38" t="str">
        <f t="shared" si="6"/>
        <v/>
      </c>
      <c r="V40" s="22">
        <v>83</v>
      </c>
      <c r="W40" s="22" t="s">
        <v>76</v>
      </c>
      <c r="X40" s="22" t="s">
        <v>75</v>
      </c>
      <c r="Y40" s="62">
        <v>148</v>
      </c>
      <c r="Z40" s="39"/>
      <c r="AA40" s="1" t="s">
        <v>118</v>
      </c>
      <c r="AB40" s="27" t="s">
        <v>190</v>
      </c>
    </row>
    <row r="41" spans="1:28" x14ac:dyDescent="0.3">
      <c r="A41" s="1" t="s">
        <v>68</v>
      </c>
      <c r="B41" s="1" t="s">
        <v>113</v>
      </c>
      <c r="C41" s="26" t="s">
        <v>294</v>
      </c>
      <c r="D41" s="36">
        <v>23</v>
      </c>
      <c r="E41" s="84"/>
      <c r="F41" s="26">
        <v>9</v>
      </c>
      <c r="G41" s="84"/>
      <c r="H41" s="84"/>
      <c r="I41" s="84"/>
      <c r="J41" s="26">
        <v>2</v>
      </c>
      <c r="K41" s="26">
        <v>3</v>
      </c>
      <c r="L41" s="84"/>
      <c r="M41" s="84"/>
      <c r="N41" s="26">
        <f t="shared" ref="N41" si="7">SUM(L41:M41)</f>
        <v>0</v>
      </c>
      <c r="O41" s="88"/>
      <c r="P41" s="88"/>
      <c r="Q41" s="88"/>
      <c r="R41" s="88"/>
      <c r="S41" s="88"/>
      <c r="T41" s="26">
        <f t="shared" si="4"/>
        <v>20</v>
      </c>
      <c r="U41" s="38" t="str">
        <f t="shared" si="6"/>
        <v/>
      </c>
      <c r="V41" s="22">
        <v>83</v>
      </c>
      <c r="W41" s="22" t="s">
        <v>76</v>
      </c>
      <c r="X41" s="22" t="s">
        <v>75</v>
      </c>
      <c r="Y41" s="62">
        <v>148</v>
      </c>
      <c r="Z41" s="39"/>
      <c r="AA41" s="1" t="s">
        <v>118</v>
      </c>
      <c r="AB41" s="27" t="s">
        <v>190</v>
      </c>
    </row>
    <row r="42" spans="1:28" x14ac:dyDescent="0.3">
      <c r="A42" s="1" t="s">
        <v>68</v>
      </c>
      <c r="B42" s="1" t="s">
        <v>113</v>
      </c>
      <c r="C42" s="26" t="s">
        <v>295</v>
      </c>
      <c r="D42" s="36">
        <v>40</v>
      </c>
      <c r="E42" s="84"/>
      <c r="F42" s="26">
        <v>3</v>
      </c>
      <c r="G42" s="84"/>
      <c r="H42" s="84"/>
      <c r="I42" s="84"/>
      <c r="J42" s="26">
        <v>0</v>
      </c>
      <c r="K42" s="26">
        <v>0</v>
      </c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26">
        <f t="shared" si="4"/>
        <v>6</v>
      </c>
      <c r="U42" s="38" t="str">
        <f t="shared" si="6"/>
        <v/>
      </c>
      <c r="V42" s="22">
        <v>83</v>
      </c>
      <c r="W42" s="22" t="s">
        <v>76</v>
      </c>
      <c r="X42" s="22" t="s">
        <v>75</v>
      </c>
      <c r="Y42" s="62">
        <v>148</v>
      </c>
      <c r="Z42" s="39"/>
      <c r="AA42" s="1" t="s">
        <v>118</v>
      </c>
      <c r="AB42" s="27" t="s">
        <v>190</v>
      </c>
    </row>
    <row r="43" spans="1:28" x14ac:dyDescent="0.3">
      <c r="A43" s="1" t="s">
        <v>68</v>
      </c>
      <c r="B43" s="1" t="s">
        <v>113</v>
      </c>
      <c r="C43" s="26" t="s">
        <v>296</v>
      </c>
      <c r="D43" s="36">
        <v>10</v>
      </c>
      <c r="E43" s="84"/>
      <c r="F43" s="26">
        <v>9</v>
      </c>
      <c r="G43" s="84"/>
      <c r="H43" s="84"/>
      <c r="I43" s="84"/>
      <c r="J43" s="26">
        <v>2</v>
      </c>
      <c r="K43" s="26">
        <v>2</v>
      </c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26">
        <f t="shared" si="4"/>
        <v>20</v>
      </c>
      <c r="U43" s="38" t="str">
        <f t="shared" si="6"/>
        <v/>
      </c>
      <c r="V43" s="22">
        <v>83</v>
      </c>
      <c r="W43" s="22" t="s">
        <v>76</v>
      </c>
      <c r="X43" s="22" t="s">
        <v>75</v>
      </c>
      <c r="Y43" s="62">
        <v>148</v>
      </c>
      <c r="Z43" s="39"/>
      <c r="AA43" s="1" t="s">
        <v>118</v>
      </c>
      <c r="AB43" s="27" t="s">
        <v>190</v>
      </c>
    </row>
    <row r="44" spans="1:28" x14ac:dyDescent="0.3">
      <c r="A44" s="1" t="s">
        <v>68</v>
      </c>
      <c r="B44" s="1" t="s">
        <v>113</v>
      </c>
      <c r="C44" s="26" t="s">
        <v>297</v>
      </c>
      <c r="D44" s="36">
        <v>14</v>
      </c>
      <c r="E44" s="84" t="s">
        <v>449</v>
      </c>
      <c r="F44" s="26"/>
      <c r="G44" s="84"/>
      <c r="H44" s="84"/>
      <c r="I44" s="84"/>
      <c r="J44" s="26"/>
      <c r="K44" s="26"/>
      <c r="L44" s="84"/>
      <c r="M44" s="84"/>
      <c r="N44" s="26"/>
      <c r="O44" s="88"/>
      <c r="P44" s="88"/>
      <c r="Q44" s="88"/>
      <c r="R44" s="88"/>
      <c r="S44" s="88"/>
      <c r="T44" s="26"/>
      <c r="U44" s="38"/>
      <c r="V44" s="22">
        <v>83</v>
      </c>
      <c r="W44" s="22" t="s">
        <v>76</v>
      </c>
      <c r="X44" s="22" t="s">
        <v>75</v>
      </c>
      <c r="Y44" s="62">
        <v>148</v>
      </c>
      <c r="Z44" s="39"/>
      <c r="AA44" s="1" t="s">
        <v>118</v>
      </c>
      <c r="AB44" s="27" t="s">
        <v>190</v>
      </c>
    </row>
    <row r="45" spans="1:28" x14ac:dyDescent="0.3">
      <c r="A45" s="1" t="s">
        <v>68</v>
      </c>
      <c r="B45" s="1" t="s">
        <v>113</v>
      </c>
      <c r="C45" s="26" t="s">
        <v>350</v>
      </c>
      <c r="D45" s="36">
        <v>25</v>
      </c>
      <c r="E45" s="84"/>
      <c r="F45" s="26"/>
      <c r="G45" s="84"/>
      <c r="H45" s="84"/>
      <c r="I45" s="84"/>
      <c r="J45" s="26"/>
      <c r="K45" s="26"/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26">
        <f t="shared" si="4"/>
        <v>0</v>
      </c>
      <c r="U45" s="38" t="str">
        <f t="shared" si="6"/>
        <v/>
      </c>
      <c r="V45" s="22">
        <v>83</v>
      </c>
      <c r="W45" s="22" t="s">
        <v>76</v>
      </c>
      <c r="X45" s="22" t="s">
        <v>75</v>
      </c>
      <c r="Y45" s="62">
        <v>148</v>
      </c>
      <c r="Z45" s="39"/>
      <c r="AA45" s="1" t="s">
        <v>118</v>
      </c>
      <c r="AB45" s="27" t="s">
        <v>190</v>
      </c>
    </row>
    <row r="46" spans="1:28" x14ac:dyDescent="0.3">
      <c r="A46" s="1" t="s">
        <v>68</v>
      </c>
      <c r="B46" s="1" t="s">
        <v>113</v>
      </c>
      <c r="C46" s="26" t="s">
        <v>298</v>
      </c>
      <c r="D46" s="36">
        <v>15</v>
      </c>
      <c r="E46" s="84"/>
      <c r="F46" s="26"/>
      <c r="G46" s="84"/>
      <c r="H46" s="84"/>
      <c r="I46" s="84"/>
      <c r="J46" s="26"/>
      <c r="K46" s="26"/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37">
        <f>(H46*3)+((F46-H46)*2)+J46</f>
        <v>0</v>
      </c>
      <c r="U46" s="38" t="str">
        <f>IFERROR(((T46+Q46+N46-R46)+(O46*2))/E46,"")</f>
        <v/>
      </c>
      <c r="V46" s="22">
        <v>83</v>
      </c>
      <c r="W46" s="22" t="s">
        <v>76</v>
      </c>
      <c r="X46" s="22" t="s">
        <v>75</v>
      </c>
      <c r="Y46" s="62">
        <v>148</v>
      </c>
      <c r="Z46" s="39"/>
      <c r="AA46" s="1" t="s">
        <v>118</v>
      </c>
      <c r="AB46" s="27" t="s">
        <v>190</v>
      </c>
    </row>
    <row r="47" spans="1:28" x14ac:dyDescent="0.3">
      <c r="A47" s="1" t="s">
        <v>68</v>
      </c>
      <c r="B47" s="1" t="s">
        <v>113</v>
      </c>
      <c r="C47" s="54" t="s">
        <v>39</v>
      </c>
      <c r="D47" s="1"/>
      <c r="E47" s="54">
        <v>240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54">
        <v>25</v>
      </c>
      <c r="Q47" s="41"/>
      <c r="R47" s="41"/>
      <c r="S47" s="41"/>
      <c r="T47" s="54"/>
      <c r="U47" s="38" t="str">
        <f>_xlfn.IFNA("",((T47+Q47+N47-R47)+(O47*2))/E47)</f>
        <v/>
      </c>
      <c r="V47" s="22">
        <v>83</v>
      </c>
      <c r="W47" s="22" t="s">
        <v>76</v>
      </c>
      <c r="X47" s="22" t="s">
        <v>75</v>
      </c>
      <c r="Y47" s="62">
        <v>148</v>
      </c>
      <c r="Z47" s="39"/>
      <c r="AA47" s="1" t="s">
        <v>118</v>
      </c>
      <c r="AB47" s="27" t="s">
        <v>190</v>
      </c>
    </row>
    <row r="48" spans="1:28" x14ac:dyDescent="0.3">
      <c r="A48" s="46" t="s">
        <v>68</v>
      </c>
      <c r="B48" s="46" t="s">
        <v>113</v>
      </c>
      <c r="C48" s="42" t="s">
        <v>40</v>
      </c>
      <c r="D48" s="46"/>
      <c r="E48" s="42">
        <f t="shared" ref="E48:T48" si="8">SUM(E35:E47)</f>
        <v>240</v>
      </c>
      <c r="F48" s="42">
        <f t="shared" si="8"/>
        <v>44</v>
      </c>
      <c r="G48" s="42">
        <f t="shared" si="8"/>
        <v>0</v>
      </c>
      <c r="H48" s="42">
        <f t="shared" si="8"/>
        <v>0</v>
      </c>
      <c r="I48" s="42">
        <f t="shared" si="8"/>
        <v>0</v>
      </c>
      <c r="J48" s="42">
        <f t="shared" si="8"/>
        <v>15</v>
      </c>
      <c r="K48" s="42">
        <f t="shared" si="8"/>
        <v>18</v>
      </c>
      <c r="L48" s="42">
        <f t="shared" si="8"/>
        <v>0</v>
      </c>
      <c r="M48" s="42">
        <f t="shared" si="8"/>
        <v>13</v>
      </c>
      <c r="N48" s="42">
        <f t="shared" si="8"/>
        <v>13</v>
      </c>
      <c r="O48" s="42">
        <f t="shared" si="8"/>
        <v>0</v>
      </c>
      <c r="P48" s="42">
        <f t="shared" si="8"/>
        <v>25</v>
      </c>
      <c r="Q48" s="42">
        <f t="shared" si="8"/>
        <v>0</v>
      </c>
      <c r="R48" s="42">
        <f t="shared" si="8"/>
        <v>0</v>
      </c>
      <c r="S48" s="42">
        <f t="shared" si="8"/>
        <v>0</v>
      </c>
      <c r="T48" s="42">
        <f t="shared" si="8"/>
        <v>103</v>
      </c>
      <c r="U48" s="43">
        <f>((T48+Q48+N48-R48)+(O48*2))/E48</f>
        <v>0.48333333333333334</v>
      </c>
      <c r="V48" s="44">
        <v>83</v>
      </c>
      <c r="W48" s="44" t="s">
        <v>76</v>
      </c>
      <c r="X48" s="44" t="s">
        <v>75</v>
      </c>
      <c r="Y48" s="63">
        <v>148</v>
      </c>
      <c r="Z48" s="45"/>
      <c r="AA48" s="46" t="s">
        <v>118</v>
      </c>
      <c r="AB48" s="72" t="s">
        <v>190</v>
      </c>
    </row>
    <row r="49" spans="1:28" x14ac:dyDescent="0.3">
      <c r="A49" s="1"/>
      <c r="B49" s="1"/>
      <c r="C49" s="1"/>
      <c r="D49" s="1"/>
      <c r="F49" s="47" t="s">
        <v>41</v>
      </c>
      <c r="G49" s="61" t="e">
        <f>F48/G48</f>
        <v>#DIV/0!</v>
      </c>
      <c r="H49" s="47"/>
      <c r="I49" s="27"/>
      <c r="J49" s="47" t="s">
        <v>42</v>
      </c>
      <c r="K49" s="61">
        <f>J48/K48</f>
        <v>0.83333333333333337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5F16-F75D-49B6-8627-8FA80779C14D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191</v>
      </c>
      <c r="K4" s="16" t="s">
        <v>45</v>
      </c>
      <c r="L4" s="17"/>
      <c r="M4" s="18"/>
      <c r="N4" s="19">
        <v>22</v>
      </c>
      <c r="O4" s="19">
        <v>31</v>
      </c>
      <c r="P4" s="19">
        <v>35</v>
      </c>
      <c r="Q4" s="19">
        <v>21</v>
      </c>
      <c r="R4" s="20"/>
      <c r="S4" s="21">
        <f>SUM(N4:R4)</f>
        <v>109</v>
      </c>
      <c r="T4" s="22">
        <v>88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191</v>
      </c>
      <c r="K5" s="16" t="s">
        <v>95</v>
      </c>
      <c r="L5" s="17"/>
      <c r="M5" s="18"/>
      <c r="N5" s="19">
        <v>19</v>
      </c>
      <c r="O5" s="19">
        <v>28</v>
      </c>
      <c r="P5" s="19">
        <v>22</v>
      </c>
      <c r="Q5" s="19">
        <v>35</v>
      </c>
      <c r="R5" s="20"/>
      <c r="S5" s="21">
        <f>SUM(N5:R5)</f>
        <v>104</v>
      </c>
      <c r="T5" s="22">
        <v>88</v>
      </c>
      <c r="U5" s="1"/>
      <c r="V5" s="1"/>
      <c r="W5" s="1"/>
    </row>
    <row r="6" spans="1:28" x14ac:dyDescent="0.3">
      <c r="C6" s="64">
        <v>547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88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8.5416666666666655E-2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21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94</v>
      </c>
      <c r="B13" s="1" t="s">
        <v>68</v>
      </c>
      <c r="C13" s="26" t="s">
        <v>251</v>
      </c>
      <c r="D13" s="36">
        <v>35</v>
      </c>
      <c r="E13" s="84"/>
      <c r="F13" s="26">
        <v>8</v>
      </c>
      <c r="G13" s="26">
        <v>14</v>
      </c>
      <c r="H13" s="26"/>
      <c r="I13" s="26"/>
      <c r="J13" s="26">
        <v>6</v>
      </c>
      <c r="K13" s="26">
        <v>6</v>
      </c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v>22</v>
      </c>
      <c r="U13" s="38" t="str">
        <f>IFERROR(((T13+Q13+N13-R13)+(O13*2))/E13,"")</f>
        <v/>
      </c>
      <c r="V13" s="22">
        <v>88</v>
      </c>
      <c r="W13" s="22" t="s">
        <v>74</v>
      </c>
      <c r="X13" s="22" t="s">
        <v>81</v>
      </c>
      <c r="Y13" s="62">
        <v>547</v>
      </c>
      <c r="Z13" s="39"/>
      <c r="AA13" s="1" t="s">
        <v>77</v>
      </c>
      <c r="AB13" s="27" t="s">
        <v>192</v>
      </c>
    </row>
    <row r="14" spans="1:28" x14ac:dyDescent="0.3">
      <c r="A14" s="1" t="s">
        <v>94</v>
      </c>
      <c r="B14" s="1" t="s">
        <v>68</v>
      </c>
      <c r="C14" s="26" t="s">
        <v>51</v>
      </c>
      <c r="D14" s="36">
        <v>21</v>
      </c>
      <c r="E14" s="84"/>
      <c r="F14" s="26">
        <v>2</v>
      </c>
      <c r="G14" s="84"/>
      <c r="H14" s="26"/>
      <c r="I14" s="26"/>
      <c r="J14" s="26">
        <v>1</v>
      </c>
      <c r="K14" s="26">
        <v>1</v>
      </c>
      <c r="L14" s="84"/>
      <c r="M14" s="84"/>
      <c r="N14" s="26">
        <f t="shared" ref="N14:N16" si="0">SUM(L14:M14)</f>
        <v>0</v>
      </c>
      <c r="O14" s="88"/>
      <c r="P14" s="88"/>
      <c r="Q14" s="88"/>
      <c r="R14" s="88"/>
      <c r="S14" s="88"/>
      <c r="T14" s="26">
        <v>5</v>
      </c>
      <c r="U14" s="38" t="str">
        <f t="shared" ref="U14:U22" si="1">IFERROR(((T14+Q14+N14-R14)+(O14*2))/E14,"")</f>
        <v/>
      </c>
      <c r="V14" s="22">
        <v>88</v>
      </c>
      <c r="W14" s="22" t="s">
        <v>74</v>
      </c>
      <c r="X14" s="22" t="s">
        <v>81</v>
      </c>
      <c r="Y14" s="62">
        <v>547</v>
      </c>
      <c r="Z14" s="39"/>
      <c r="AA14" s="1" t="s">
        <v>77</v>
      </c>
      <c r="AB14" s="27" t="s">
        <v>192</v>
      </c>
    </row>
    <row r="15" spans="1:28" x14ac:dyDescent="0.3">
      <c r="A15" s="1" t="s">
        <v>94</v>
      </c>
      <c r="B15" s="1" t="s">
        <v>68</v>
      </c>
      <c r="C15" s="26" t="s">
        <v>64</v>
      </c>
      <c r="D15" s="36">
        <v>4</v>
      </c>
      <c r="E15" s="84"/>
      <c r="F15" s="26">
        <v>2</v>
      </c>
      <c r="G15" s="84"/>
      <c r="H15" s="26"/>
      <c r="I15" s="26"/>
      <c r="J15" s="26">
        <v>1</v>
      </c>
      <c r="K15" s="26">
        <v>2</v>
      </c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v>5</v>
      </c>
      <c r="U15" s="38" t="str">
        <f t="shared" si="1"/>
        <v/>
      </c>
      <c r="V15" s="22">
        <v>88</v>
      </c>
      <c r="W15" s="22" t="s">
        <v>74</v>
      </c>
      <c r="X15" s="22" t="s">
        <v>81</v>
      </c>
      <c r="Y15" s="62">
        <v>547</v>
      </c>
      <c r="Z15" s="39"/>
      <c r="AA15" s="1" t="s">
        <v>77</v>
      </c>
      <c r="AB15" s="27" t="s">
        <v>192</v>
      </c>
    </row>
    <row r="16" spans="1:28" x14ac:dyDescent="0.3">
      <c r="A16" s="1" t="s">
        <v>94</v>
      </c>
      <c r="B16" s="1" t="s">
        <v>68</v>
      </c>
      <c r="C16" s="26" t="s">
        <v>47</v>
      </c>
      <c r="D16" s="36">
        <v>13</v>
      </c>
      <c r="E16" s="84"/>
      <c r="F16" s="26">
        <v>5</v>
      </c>
      <c r="G16" s="84"/>
      <c r="H16" s="26"/>
      <c r="I16" s="26"/>
      <c r="J16" s="26">
        <v>3</v>
      </c>
      <c r="K16" s="26">
        <v>5</v>
      </c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26">
        <v>13</v>
      </c>
      <c r="U16" s="38" t="str">
        <f t="shared" si="1"/>
        <v/>
      </c>
      <c r="V16" s="22">
        <v>88</v>
      </c>
      <c r="W16" s="22" t="s">
        <v>74</v>
      </c>
      <c r="X16" s="22" t="s">
        <v>81</v>
      </c>
      <c r="Y16" s="62">
        <v>547</v>
      </c>
      <c r="Z16" s="39"/>
      <c r="AA16" s="1" t="s">
        <v>77</v>
      </c>
      <c r="AB16" s="27" t="s">
        <v>192</v>
      </c>
    </row>
    <row r="17" spans="1:28" x14ac:dyDescent="0.3">
      <c r="A17" s="1" t="s">
        <v>94</v>
      </c>
      <c r="B17" s="1" t="s">
        <v>68</v>
      </c>
      <c r="C17" s="26" t="s">
        <v>56</v>
      </c>
      <c r="D17" s="36">
        <v>11</v>
      </c>
      <c r="E17" s="84"/>
      <c r="F17" s="26">
        <v>3</v>
      </c>
      <c r="G17" s="84"/>
      <c r="H17" s="26"/>
      <c r="I17" s="26"/>
      <c r="J17" s="26">
        <v>7</v>
      </c>
      <c r="K17" s="26">
        <v>13</v>
      </c>
      <c r="L17" s="84"/>
      <c r="M17" s="84"/>
      <c r="N17" s="26">
        <f>SUM(L17:M17)</f>
        <v>0</v>
      </c>
      <c r="O17" s="88"/>
      <c r="P17" s="88"/>
      <c r="Q17" s="88"/>
      <c r="R17" s="88"/>
      <c r="S17" s="88"/>
      <c r="T17" s="26">
        <v>13</v>
      </c>
      <c r="U17" s="38" t="str">
        <f t="shared" si="1"/>
        <v/>
      </c>
      <c r="V17" s="22">
        <v>88</v>
      </c>
      <c r="W17" s="22" t="s">
        <v>74</v>
      </c>
      <c r="X17" s="22" t="s">
        <v>81</v>
      </c>
      <c r="Y17" s="62">
        <v>547</v>
      </c>
      <c r="Z17" s="39"/>
      <c r="AA17" s="1" t="s">
        <v>77</v>
      </c>
      <c r="AB17" s="27" t="s">
        <v>192</v>
      </c>
    </row>
    <row r="18" spans="1:28" x14ac:dyDescent="0.3">
      <c r="A18" s="1" t="s">
        <v>94</v>
      </c>
      <c r="B18" s="1" t="s">
        <v>68</v>
      </c>
      <c r="C18" s="26" t="s">
        <v>65</v>
      </c>
      <c r="D18" s="36">
        <v>34</v>
      </c>
      <c r="E18" s="84" t="s">
        <v>445</v>
      </c>
      <c r="F18" s="26"/>
      <c r="G18" s="84"/>
      <c r="H18" s="26"/>
      <c r="I18" s="26"/>
      <c r="J18" s="26"/>
      <c r="K18" s="26"/>
      <c r="L18" s="84"/>
      <c r="M18" s="84"/>
      <c r="N18" s="26"/>
      <c r="O18" s="88"/>
      <c r="P18" s="88"/>
      <c r="Q18" s="88"/>
      <c r="R18" s="88"/>
      <c r="S18" s="88"/>
      <c r="T18" s="26"/>
      <c r="U18" s="38"/>
      <c r="V18" s="22">
        <v>88</v>
      </c>
      <c r="W18" s="22" t="s">
        <v>74</v>
      </c>
      <c r="X18" s="22" t="s">
        <v>81</v>
      </c>
      <c r="Y18" s="62">
        <v>547</v>
      </c>
      <c r="Z18" s="39"/>
      <c r="AA18" s="1" t="s">
        <v>77</v>
      </c>
      <c r="AB18" s="27" t="s">
        <v>192</v>
      </c>
    </row>
    <row r="19" spans="1:28" x14ac:dyDescent="0.3">
      <c r="A19" s="1" t="s">
        <v>94</v>
      </c>
      <c r="B19" s="1" t="s">
        <v>68</v>
      </c>
      <c r="C19" s="26" t="s">
        <v>254</v>
      </c>
      <c r="D19" s="36">
        <v>15</v>
      </c>
      <c r="E19" s="84"/>
      <c r="F19" s="26">
        <v>1</v>
      </c>
      <c r="G19" s="84"/>
      <c r="H19" s="26"/>
      <c r="I19" s="26"/>
      <c r="J19" s="26">
        <v>1</v>
      </c>
      <c r="K19" s="26">
        <v>2</v>
      </c>
      <c r="L19" s="84"/>
      <c r="M19" s="84"/>
      <c r="N19" s="26">
        <f>SUM(L19:M19)</f>
        <v>0</v>
      </c>
      <c r="O19" s="88"/>
      <c r="P19" s="88"/>
      <c r="Q19" s="88"/>
      <c r="R19" s="88"/>
      <c r="S19" s="88"/>
      <c r="T19" s="26">
        <v>3</v>
      </c>
      <c r="U19" s="38" t="str">
        <f t="shared" si="1"/>
        <v/>
      </c>
      <c r="V19" s="22">
        <v>88</v>
      </c>
      <c r="W19" s="22" t="s">
        <v>74</v>
      </c>
      <c r="X19" s="22" t="s">
        <v>81</v>
      </c>
      <c r="Y19" s="62">
        <v>547</v>
      </c>
      <c r="Z19" s="39"/>
      <c r="AA19" s="1" t="s">
        <v>77</v>
      </c>
      <c r="AB19" s="27" t="s">
        <v>192</v>
      </c>
    </row>
    <row r="20" spans="1:28" x14ac:dyDescent="0.3">
      <c r="A20" s="1" t="s">
        <v>94</v>
      </c>
      <c r="B20" s="1" t="s">
        <v>68</v>
      </c>
      <c r="C20" s="26" t="s">
        <v>48</v>
      </c>
      <c r="D20" s="36">
        <v>20</v>
      </c>
      <c r="E20" s="84"/>
      <c r="F20" s="26">
        <v>4</v>
      </c>
      <c r="G20" s="84"/>
      <c r="H20" s="26"/>
      <c r="I20" s="26"/>
      <c r="J20" s="26">
        <v>3</v>
      </c>
      <c r="K20" s="26">
        <v>5</v>
      </c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v>11</v>
      </c>
      <c r="U20" s="38" t="str">
        <f t="shared" si="1"/>
        <v/>
      </c>
      <c r="V20" s="22">
        <v>88</v>
      </c>
      <c r="W20" s="22" t="s">
        <v>74</v>
      </c>
      <c r="X20" s="22" t="s">
        <v>81</v>
      </c>
      <c r="Y20" s="62">
        <v>547</v>
      </c>
      <c r="Z20" s="39"/>
      <c r="AA20" s="1" t="s">
        <v>77</v>
      </c>
      <c r="AB20" s="27" t="s">
        <v>192</v>
      </c>
    </row>
    <row r="21" spans="1:28" x14ac:dyDescent="0.3">
      <c r="A21" s="1" t="s">
        <v>94</v>
      </c>
      <c r="B21" s="1" t="s">
        <v>68</v>
      </c>
      <c r="C21" s="26" t="s">
        <v>49</v>
      </c>
      <c r="D21" s="36">
        <v>23</v>
      </c>
      <c r="E21" s="84"/>
      <c r="F21" s="26">
        <v>8</v>
      </c>
      <c r="G21" s="84"/>
      <c r="H21" s="26"/>
      <c r="I21" s="26"/>
      <c r="J21" s="26">
        <v>3</v>
      </c>
      <c r="K21" s="26">
        <v>5</v>
      </c>
      <c r="L21" s="84"/>
      <c r="M21" s="37">
        <v>10</v>
      </c>
      <c r="N21" s="26">
        <f>SUM(L21:M21)</f>
        <v>10</v>
      </c>
      <c r="O21" s="88"/>
      <c r="P21" s="88"/>
      <c r="Q21" s="88"/>
      <c r="R21" s="88"/>
      <c r="S21" s="88"/>
      <c r="T21" s="26">
        <v>19</v>
      </c>
      <c r="U21" s="38" t="str">
        <f t="shared" si="1"/>
        <v/>
      </c>
      <c r="V21" s="22">
        <v>88</v>
      </c>
      <c r="W21" s="22" t="s">
        <v>74</v>
      </c>
      <c r="X21" s="22" t="s">
        <v>81</v>
      </c>
      <c r="Y21" s="62">
        <v>547</v>
      </c>
      <c r="Z21" s="39"/>
      <c r="AA21" s="1" t="s">
        <v>77</v>
      </c>
      <c r="AB21" s="27" t="s">
        <v>192</v>
      </c>
    </row>
    <row r="22" spans="1:28" x14ac:dyDescent="0.3">
      <c r="A22" s="1" t="s">
        <v>94</v>
      </c>
      <c r="B22" s="1" t="s">
        <v>68</v>
      </c>
      <c r="C22" s="26" t="s">
        <v>50</v>
      </c>
      <c r="D22" s="36">
        <v>33</v>
      </c>
      <c r="E22" s="26">
        <v>31</v>
      </c>
      <c r="F22" s="26">
        <v>8</v>
      </c>
      <c r="G22" s="26">
        <v>14</v>
      </c>
      <c r="H22" s="26"/>
      <c r="I22" s="26"/>
      <c r="J22" s="26">
        <v>2</v>
      </c>
      <c r="K22" s="26">
        <v>2</v>
      </c>
      <c r="L22" s="84"/>
      <c r="M22" s="84"/>
      <c r="N22" s="26">
        <f>SUM(L22:M22)</f>
        <v>0</v>
      </c>
      <c r="O22" s="88"/>
      <c r="P22" s="88"/>
      <c r="Q22" s="88"/>
      <c r="R22" s="88"/>
      <c r="S22" s="88"/>
      <c r="T22" s="26">
        <v>18</v>
      </c>
      <c r="U22" s="38">
        <f t="shared" si="1"/>
        <v>0.58064516129032262</v>
      </c>
      <c r="V22" s="22">
        <v>88</v>
      </c>
      <c r="W22" s="22" t="s">
        <v>74</v>
      </c>
      <c r="X22" s="22" t="s">
        <v>81</v>
      </c>
      <c r="Y22" s="62">
        <v>547</v>
      </c>
      <c r="Z22" s="39"/>
      <c r="AA22" s="1" t="s">
        <v>77</v>
      </c>
      <c r="AB22" s="27" t="s">
        <v>192</v>
      </c>
    </row>
    <row r="23" spans="1:28" x14ac:dyDescent="0.3">
      <c r="A23" s="1" t="s">
        <v>94</v>
      </c>
      <c r="B23" s="1" t="s">
        <v>68</v>
      </c>
      <c r="C23" s="54" t="s">
        <v>39</v>
      </c>
      <c r="D23" s="1"/>
      <c r="E23" s="54">
        <v>209</v>
      </c>
      <c r="F23" s="54"/>
      <c r="G23" s="54"/>
      <c r="H23" s="54"/>
      <c r="I23" s="54"/>
      <c r="J23" s="54"/>
      <c r="K23" s="54"/>
      <c r="L23" s="54"/>
      <c r="M23" s="54">
        <v>37</v>
      </c>
      <c r="N23" s="54">
        <v>37</v>
      </c>
      <c r="O23" s="54"/>
      <c r="P23" s="54">
        <v>22</v>
      </c>
      <c r="Q23" s="54"/>
      <c r="R23" s="54">
        <v>32</v>
      </c>
      <c r="S23" s="54"/>
      <c r="T23" s="41"/>
      <c r="U23" s="38" t="str">
        <f t="shared" ref="U23" si="2">_xlfn.IFNA("",((T23+Q23+N23-R23)+(O23*2))/E23)</f>
        <v/>
      </c>
      <c r="V23" s="22">
        <v>88</v>
      </c>
      <c r="W23" s="22" t="s">
        <v>74</v>
      </c>
      <c r="X23" s="22" t="s">
        <v>81</v>
      </c>
      <c r="Y23" s="62">
        <v>547</v>
      </c>
      <c r="Z23" s="39"/>
      <c r="AA23" s="1" t="s">
        <v>77</v>
      </c>
      <c r="AB23" s="27" t="s">
        <v>192</v>
      </c>
    </row>
    <row r="24" spans="1:28" x14ac:dyDescent="0.3">
      <c r="A24" s="46" t="s">
        <v>94</v>
      </c>
      <c r="B24" s="46" t="s">
        <v>68</v>
      </c>
      <c r="C24" s="42" t="s">
        <v>40</v>
      </c>
      <c r="D24" s="46"/>
      <c r="E24" s="42">
        <f t="shared" ref="E24:T24" si="3">SUM(E13:E23)</f>
        <v>240</v>
      </c>
      <c r="F24" s="42">
        <f t="shared" si="3"/>
        <v>41</v>
      </c>
      <c r="G24" s="42">
        <f t="shared" si="3"/>
        <v>28</v>
      </c>
      <c r="H24" s="42">
        <f t="shared" si="3"/>
        <v>0</v>
      </c>
      <c r="I24" s="42">
        <f t="shared" si="3"/>
        <v>0</v>
      </c>
      <c r="J24" s="42">
        <f t="shared" si="3"/>
        <v>27</v>
      </c>
      <c r="K24" s="42">
        <f t="shared" si="3"/>
        <v>41</v>
      </c>
      <c r="L24" s="42">
        <f t="shared" si="3"/>
        <v>0</v>
      </c>
      <c r="M24" s="42">
        <f t="shared" si="3"/>
        <v>47</v>
      </c>
      <c r="N24" s="42">
        <f t="shared" si="3"/>
        <v>47</v>
      </c>
      <c r="O24" s="42">
        <f t="shared" si="3"/>
        <v>0</v>
      </c>
      <c r="P24" s="42">
        <f t="shared" si="3"/>
        <v>22</v>
      </c>
      <c r="Q24" s="42">
        <f t="shared" si="3"/>
        <v>0</v>
      </c>
      <c r="R24" s="42">
        <f t="shared" si="3"/>
        <v>32</v>
      </c>
      <c r="S24" s="42">
        <f t="shared" si="3"/>
        <v>0</v>
      </c>
      <c r="T24" s="42">
        <f t="shared" si="3"/>
        <v>109</v>
      </c>
      <c r="U24" s="43">
        <f>((T24+Q24+N24-R24)+(O24*2))/E24</f>
        <v>0.51666666666666672</v>
      </c>
      <c r="V24" s="44">
        <v>88</v>
      </c>
      <c r="W24" s="44" t="s">
        <v>74</v>
      </c>
      <c r="X24" s="44" t="s">
        <v>81</v>
      </c>
      <c r="Y24" s="63">
        <v>547</v>
      </c>
      <c r="Z24" s="45"/>
      <c r="AA24" s="46" t="s">
        <v>77</v>
      </c>
      <c r="AB24" s="72" t="s">
        <v>192</v>
      </c>
    </row>
    <row r="25" spans="1:28" x14ac:dyDescent="0.3">
      <c r="A25" s="1"/>
      <c r="B25" s="1"/>
      <c r="C25" s="1"/>
      <c r="D25" s="1"/>
      <c r="F25" s="47" t="s">
        <v>41</v>
      </c>
      <c r="G25" s="61">
        <f>F24/G24</f>
        <v>1.4642857142857142</v>
      </c>
      <c r="H25" s="47"/>
      <c r="I25" s="27"/>
      <c r="J25" s="47" t="s">
        <v>42</v>
      </c>
      <c r="K25" s="61">
        <f>J24/K24</f>
        <v>0.65853658536585369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36"/>
      <c r="D27" s="1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80"/>
      <c r="V27" s="22"/>
      <c r="W27" s="22"/>
      <c r="X27" s="22"/>
      <c r="Y27" s="81"/>
      <c r="Z27" s="39"/>
      <c r="AA27" s="1"/>
      <c r="AB27" s="1"/>
    </row>
    <row r="28" spans="1:28" x14ac:dyDescent="0.3">
      <c r="A28" s="1"/>
      <c r="B28" s="1"/>
      <c r="C28" s="1"/>
      <c r="D28" s="1"/>
      <c r="F28" s="47"/>
      <c r="G28" s="74"/>
      <c r="H28" s="47"/>
      <c r="I28" s="27"/>
      <c r="J28" s="47"/>
      <c r="K28" s="74"/>
      <c r="L28" s="1"/>
      <c r="M28" s="37"/>
      <c r="N28" s="75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21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94</v>
      </c>
      <c r="C35" s="26" t="s">
        <v>256</v>
      </c>
      <c r="D35" s="36">
        <v>40</v>
      </c>
      <c r="E35" s="84"/>
      <c r="F35" s="26">
        <v>4</v>
      </c>
      <c r="G35" s="84"/>
      <c r="H35" s="26"/>
      <c r="I35" s="26"/>
      <c r="J35" s="26">
        <v>9</v>
      </c>
      <c r="K35" s="26">
        <v>10</v>
      </c>
      <c r="L35" s="84"/>
      <c r="M35" s="84"/>
      <c r="N35" s="26">
        <f>SUM(L35:M35)</f>
        <v>0</v>
      </c>
      <c r="O35" s="84"/>
      <c r="P35" s="54">
        <v>6</v>
      </c>
      <c r="Q35" s="84"/>
      <c r="R35" s="84"/>
      <c r="S35" s="84"/>
      <c r="T35" s="26">
        <v>17</v>
      </c>
      <c r="U35" s="38" t="str">
        <f>IFERROR(((T35+Q35+N35-R35)+(O35*2))/E35,"")</f>
        <v/>
      </c>
      <c r="V35" s="22">
        <v>88</v>
      </c>
      <c r="W35" s="22" t="s">
        <v>76</v>
      </c>
      <c r="X35" s="22" t="s">
        <v>75</v>
      </c>
      <c r="Y35" s="62">
        <v>547</v>
      </c>
      <c r="Z35" s="39"/>
      <c r="AA35" s="1" t="s">
        <v>99</v>
      </c>
      <c r="AB35" s="27" t="s">
        <v>193</v>
      </c>
    </row>
    <row r="36" spans="1:28" x14ac:dyDescent="0.3">
      <c r="A36" s="1" t="s">
        <v>68</v>
      </c>
      <c r="B36" s="1" t="s">
        <v>94</v>
      </c>
      <c r="C36" s="26" t="s">
        <v>257</v>
      </c>
      <c r="D36" s="36">
        <v>10</v>
      </c>
      <c r="E36" s="84"/>
      <c r="F36" s="26">
        <v>8</v>
      </c>
      <c r="G36" s="84"/>
      <c r="H36" s="26"/>
      <c r="I36" s="26"/>
      <c r="J36" s="26">
        <v>2</v>
      </c>
      <c r="K36" s="26">
        <v>2</v>
      </c>
      <c r="L36" s="84"/>
      <c r="M36" s="26">
        <v>13</v>
      </c>
      <c r="N36" s="26">
        <f t="shared" ref="N36:N41" si="4">SUM(L36:M36)</f>
        <v>13</v>
      </c>
      <c r="O36" s="88"/>
      <c r="P36" s="88"/>
      <c r="Q36" s="88"/>
      <c r="R36" s="88"/>
      <c r="S36" s="88"/>
      <c r="T36" s="26">
        <v>18</v>
      </c>
      <c r="U36" s="38" t="str">
        <f t="shared" ref="U36:U44" si="5">IFERROR(((T36+Q36+N36-R36)+(O36*2))/E36,"")</f>
        <v/>
      </c>
      <c r="V36" s="22">
        <v>88</v>
      </c>
      <c r="W36" s="22" t="s">
        <v>76</v>
      </c>
      <c r="X36" s="22" t="s">
        <v>75</v>
      </c>
      <c r="Y36" s="62">
        <v>547</v>
      </c>
      <c r="Z36" s="39"/>
      <c r="AA36" s="1" t="s">
        <v>99</v>
      </c>
      <c r="AB36" s="27" t="s">
        <v>193</v>
      </c>
    </row>
    <row r="37" spans="1:28" x14ac:dyDescent="0.3">
      <c r="A37" s="1" t="s">
        <v>68</v>
      </c>
      <c r="B37" s="1" t="s">
        <v>94</v>
      </c>
      <c r="C37" s="26" t="s">
        <v>258</v>
      </c>
      <c r="D37" s="36">
        <v>25</v>
      </c>
      <c r="E37" s="84" t="s">
        <v>368</v>
      </c>
      <c r="F37" s="26"/>
      <c r="G37" s="84"/>
      <c r="H37" s="26"/>
      <c r="I37" s="26"/>
      <c r="J37" s="26"/>
      <c r="K37" s="26"/>
      <c r="L37" s="84"/>
      <c r="M37" s="84"/>
      <c r="N37" s="26"/>
      <c r="O37" s="88"/>
      <c r="P37" s="88"/>
      <c r="Q37" s="88"/>
      <c r="R37" s="88"/>
      <c r="S37" s="88"/>
      <c r="T37" s="26"/>
      <c r="U37" s="38" t="str">
        <f t="shared" si="5"/>
        <v/>
      </c>
      <c r="V37" s="22">
        <v>88</v>
      </c>
      <c r="W37" s="22" t="s">
        <v>76</v>
      </c>
      <c r="X37" s="22" t="s">
        <v>75</v>
      </c>
      <c r="Y37" s="62">
        <v>547</v>
      </c>
      <c r="Z37" s="39"/>
      <c r="AA37" s="1" t="s">
        <v>99</v>
      </c>
      <c r="AB37" s="27" t="s">
        <v>193</v>
      </c>
    </row>
    <row r="38" spans="1:28" x14ac:dyDescent="0.3">
      <c r="A38" s="1" t="s">
        <v>68</v>
      </c>
      <c r="B38" s="1" t="s">
        <v>94</v>
      </c>
      <c r="C38" s="26" t="s">
        <v>259</v>
      </c>
      <c r="D38" s="36">
        <v>24</v>
      </c>
      <c r="E38" s="84"/>
      <c r="F38" s="26">
        <v>7</v>
      </c>
      <c r="G38" s="84"/>
      <c r="H38" s="26"/>
      <c r="I38" s="26"/>
      <c r="J38" s="26">
        <v>1</v>
      </c>
      <c r="K38" s="26">
        <v>1</v>
      </c>
      <c r="L38" s="84"/>
      <c r="M38" s="84"/>
      <c r="N38" s="26">
        <f t="shared" si="4"/>
        <v>0</v>
      </c>
      <c r="O38" s="88"/>
      <c r="P38" s="88"/>
      <c r="Q38" s="88"/>
      <c r="R38" s="88"/>
      <c r="S38" s="88"/>
      <c r="T38" s="26">
        <v>15</v>
      </c>
      <c r="U38" s="38" t="str">
        <f t="shared" si="5"/>
        <v/>
      </c>
      <c r="V38" s="22">
        <v>88</v>
      </c>
      <c r="W38" s="22" t="s">
        <v>76</v>
      </c>
      <c r="X38" s="22" t="s">
        <v>75</v>
      </c>
      <c r="Y38" s="62">
        <v>547</v>
      </c>
      <c r="Z38" s="39"/>
      <c r="AA38" s="1" t="s">
        <v>99</v>
      </c>
      <c r="AB38" s="27" t="s">
        <v>193</v>
      </c>
    </row>
    <row r="39" spans="1:28" x14ac:dyDescent="0.3">
      <c r="A39" s="1" t="s">
        <v>68</v>
      </c>
      <c r="B39" s="1" t="s">
        <v>94</v>
      </c>
      <c r="C39" s="26" t="s">
        <v>260</v>
      </c>
      <c r="D39" s="36">
        <v>3</v>
      </c>
      <c r="E39" s="84" t="s">
        <v>368</v>
      </c>
      <c r="F39" s="26"/>
      <c r="G39" s="84"/>
      <c r="H39" s="26"/>
      <c r="I39" s="26"/>
      <c r="J39" s="26"/>
      <c r="K39" s="26"/>
      <c r="L39" s="84"/>
      <c r="M39" s="84"/>
      <c r="N39" s="26"/>
      <c r="O39" s="88"/>
      <c r="P39" s="88"/>
      <c r="Q39" s="88"/>
      <c r="R39" s="88"/>
      <c r="S39" s="88"/>
      <c r="T39" s="26"/>
      <c r="U39" s="38" t="str">
        <f t="shared" si="5"/>
        <v/>
      </c>
      <c r="V39" s="22">
        <v>88</v>
      </c>
      <c r="W39" s="22" t="s">
        <v>76</v>
      </c>
      <c r="X39" s="22" t="s">
        <v>75</v>
      </c>
      <c r="Y39" s="62">
        <v>547</v>
      </c>
      <c r="Z39" s="39"/>
      <c r="AA39" s="1" t="s">
        <v>99</v>
      </c>
      <c r="AB39" s="27" t="s">
        <v>193</v>
      </c>
    </row>
    <row r="40" spans="1:28" x14ac:dyDescent="0.3">
      <c r="A40" s="1" t="s">
        <v>68</v>
      </c>
      <c r="B40" s="1" t="s">
        <v>94</v>
      </c>
      <c r="C40" s="26" t="s">
        <v>261</v>
      </c>
      <c r="D40" s="36">
        <v>20</v>
      </c>
      <c r="E40" s="84"/>
      <c r="F40" s="26">
        <v>6</v>
      </c>
      <c r="G40" s="84"/>
      <c r="H40" s="26"/>
      <c r="I40" s="26"/>
      <c r="J40" s="26">
        <v>0</v>
      </c>
      <c r="K40" s="26">
        <v>0</v>
      </c>
      <c r="L40" s="84"/>
      <c r="M40" s="84"/>
      <c r="N40" s="26">
        <f t="shared" si="4"/>
        <v>0</v>
      </c>
      <c r="O40" s="88"/>
      <c r="P40" s="88"/>
      <c r="Q40" s="88"/>
      <c r="R40" s="88"/>
      <c r="S40" s="88"/>
      <c r="T40" s="26">
        <v>12</v>
      </c>
      <c r="U40" s="38" t="str">
        <f t="shared" si="5"/>
        <v/>
      </c>
      <c r="V40" s="22">
        <v>88</v>
      </c>
      <c r="W40" s="22" t="s">
        <v>76</v>
      </c>
      <c r="X40" s="22" t="s">
        <v>75</v>
      </c>
      <c r="Y40" s="62">
        <v>547</v>
      </c>
      <c r="Z40" s="39"/>
      <c r="AA40" s="1" t="s">
        <v>99</v>
      </c>
      <c r="AB40" s="27" t="s">
        <v>193</v>
      </c>
    </row>
    <row r="41" spans="1:28" x14ac:dyDescent="0.3">
      <c r="A41" s="1" t="s">
        <v>68</v>
      </c>
      <c r="B41" s="1" t="s">
        <v>94</v>
      </c>
      <c r="C41" s="26" t="s">
        <v>262</v>
      </c>
      <c r="D41" s="36">
        <v>21</v>
      </c>
      <c r="E41" s="84"/>
      <c r="F41" s="26">
        <v>1</v>
      </c>
      <c r="G41" s="84"/>
      <c r="H41" s="26"/>
      <c r="I41" s="26"/>
      <c r="J41" s="26">
        <v>0</v>
      </c>
      <c r="K41" s="26">
        <v>2</v>
      </c>
      <c r="L41" s="84"/>
      <c r="M41" s="84"/>
      <c r="N41" s="26">
        <f t="shared" si="4"/>
        <v>0</v>
      </c>
      <c r="O41" s="88"/>
      <c r="P41" s="88"/>
      <c r="Q41" s="88"/>
      <c r="R41" s="88"/>
      <c r="S41" s="88"/>
      <c r="T41" s="26">
        <v>2</v>
      </c>
      <c r="U41" s="38" t="str">
        <f t="shared" si="5"/>
        <v/>
      </c>
      <c r="V41" s="22">
        <v>88</v>
      </c>
      <c r="W41" s="22" t="s">
        <v>76</v>
      </c>
      <c r="X41" s="22" t="s">
        <v>75</v>
      </c>
      <c r="Y41" s="62">
        <v>547</v>
      </c>
      <c r="Z41" s="39"/>
      <c r="AA41" s="1" t="s">
        <v>99</v>
      </c>
      <c r="AB41" s="27" t="s">
        <v>193</v>
      </c>
    </row>
    <row r="42" spans="1:28" x14ac:dyDescent="0.3">
      <c r="A42" s="1" t="s">
        <v>68</v>
      </c>
      <c r="B42" s="1" t="s">
        <v>94</v>
      </c>
      <c r="C42" s="26" t="s">
        <v>263</v>
      </c>
      <c r="D42" s="36">
        <v>14</v>
      </c>
      <c r="E42" s="84"/>
      <c r="F42" s="26">
        <v>0</v>
      </c>
      <c r="G42" s="84"/>
      <c r="H42" s="26"/>
      <c r="I42" s="26"/>
      <c r="J42" s="26">
        <v>0</v>
      </c>
      <c r="K42" s="26">
        <v>0</v>
      </c>
      <c r="L42" s="84"/>
      <c r="M42" s="84"/>
      <c r="N42" s="26">
        <v>0</v>
      </c>
      <c r="O42" s="88"/>
      <c r="P42" s="88"/>
      <c r="Q42" s="88"/>
      <c r="R42" s="88"/>
      <c r="S42" s="88"/>
      <c r="T42" s="26">
        <v>0</v>
      </c>
      <c r="U42" s="38" t="str">
        <f t="shared" si="5"/>
        <v/>
      </c>
      <c r="V42" s="22">
        <v>88</v>
      </c>
      <c r="W42" s="22" t="s">
        <v>76</v>
      </c>
      <c r="X42" s="22" t="s">
        <v>75</v>
      </c>
      <c r="Y42" s="62">
        <v>547</v>
      </c>
      <c r="Z42" s="39"/>
      <c r="AA42" s="1" t="s">
        <v>99</v>
      </c>
      <c r="AB42" s="27" t="s">
        <v>193</v>
      </c>
    </row>
    <row r="43" spans="1:28" x14ac:dyDescent="0.3">
      <c r="A43" s="1" t="s">
        <v>68</v>
      </c>
      <c r="B43" s="1" t="s">
        <v>94</v>
      </c>
      <c r="C43" s="26" t="s">
        <v>264</v>
      </c>
      <c r="D43" s="36">
        <v>23</v>
      </c>
      <c r="E43" s="84"/>
      <c r="F43" s="26">
        <v>10</v>
      </c>
      <c r="G43" s="84"/>
      <c r="H43" s="26"/>
      <c r="I43" s="26"/>
      <c r="J43" s="26">
        <v>4</v>
      </c>
      <c r="K43" s="26">
        <v>10</v>
      </c>
      <c r="L43" s="84"/>
      <c r="M43" s="26">
        <v>10</v>
      </c>
      <c r="N43" s="26">
        <f>SUM(L43:M43)</f>
        <v>10</v>
      </c>
      <c r="O43" s="88"/>
      <c r="P43" s="88"/>
      <c r="Q43" s="88"/>
      <c r="R43" s="88"/>
      <c r="S43" s="88"/>
      <c r="T43" s="26">
        <v>24</v>
      </c>
      <c r="U43" s="38" t="str">
        <f t="shared" si="5"/>
        <v/>
      </c>
      <c r="V43" s="22">
        <v>88</v>
      </c>
      <c r="W43" s="22" t="s">
        <v>76</v>
      </c>
      <c r="X43" s="22" t="s">
        <v>75</v>
      </c>
      <c r="Y43" s="62">
        <v>547</v>
      </c>
      <c r="Z43" s="39"/>
      <c r="AA43" s="1" t="s">
        <v>99</v>
      </c>
      <c r="AB43" s="27" t="s">
        <v>193</v>
      </c>
    </row>
    <row r="44" spans="1:28" x14ac:dyDescent="0.3">
      <c r="A44" s="1" t="s">
        <v>68</v>
      </c>
      <c r="B44" s="1" t="s">
        <v>94</v>
      </c>
      <c r="C44" s="26" t="s">
        <v>265</v>
      </c>
      <c r="D44" s="36">
        <v>5</v>
      </c>
      <c r="E44" s="84"/>
      <c r="F44" s="26">
        <v>6</v>
      </c>
      <c r="G44" s="84"/>
      <c r="H44" s="26"/>
      <c r="I44" s="26"/>
      <c r="J44" s="26">
        <v>4</v>
      </c>
      <c r="K44" s="26">
        <v>4</v>
      </c>
      <c r="L44" s="84"/>
      <c r="M44" s="84"/>
      <c r="N44" s="26">
        <f>SUM(L44:M44)</f>
        <v>0</v>
      </c>
      <c r="O44" s="88"/>
      <c r="P44" s="54">
        <v>6</v>
      </c>
      <c r="Q44" s="88"/>
      <c r="R44" s="88"/>
      <c r="S44" s="88"/>
      <c r="T44" s="26">
        <v>16</v>
      </c>
      <c r="U44" s="38" t="str">
        <f t="shared" si="5"/>
        <v/>
      </c>
      <c r="V44" s="22">
        <v>88</v>
      </c>
      <c r="W44" s="22" t="s">
        <v>76</v>
      </c>
      <c r="X44" s="22" t="s">
        <v>75</v>
      </c>
      <c r="Y44" s="62">
        <v>547</v>
      </c>
      <c r="Z44" s="39"/>
      <c r="AA44" s="1" t="s">
        <v>99</v>
      </c>
      <c r="AB44" s="27" t="s">
        <v>193</v>
      </c>
    </row>
    <row r="45" spans="1:28" x14ac:dyDescent="0.3">
      <c r="A45" s="1" t="s">
        <v>68</v>
      </c>
      <c r="B45" s="1" t="s">
        <v>94</v>
      </c>
      <c r="C45" s="54" t="s">
        <v>39</v>
      </c>
      <c r="D45" s="1"/>
      <c r="E45" s="54">
        <v>240</v>
      </c>
      <c r="F45" s="54"/>
      <c r="G45" s="54"/>
      <c r="H45" s="54"/>
      <c r="I45" s="54"/>
      <c r="J45" s="54"/>
      <c r="K45" s="54"/>
      <c r="L45" s="54"/>
      <c r="M45" s="54">
        <v>29</v>
      </c>
      <c r="N45" s="54">
        <v>29</v>
      </c>
      <c r="O45" s="54"/>
      <c r="P45" s="54">
        <v>17</v>
      </c>
      <c r="Q45" s="54"/>
      <c r="R45" s="54">
        <v>29</v>
      </c>
      <c r="S45" s="54"/>
      <c r="T45" s="41"/>
      <c r="U45" s="38" t="str">
        <f t="shared" ref="U45" si="6">_xlfn.IFNA("",((T45+Q45+N45-R45)+(O45*2))/E45)</f>
        <v/>
      </c>
      <c r="V45" s="22">
        <v>88</v>
      </c>
      <c r="W45" s="22" t="s">
        <v>76</v>
      </c>
      <c r="X45" s="22" t="s">
        <v>75</v>
      </c>
      <c r="Y45" s="62">
        <v>547</v>
      </c>
      <c r="Z45" s="39"/>
      <c r="AA45" s="1" t="s">
        <v>99</v>
      </c>
      <c r="AB45" s="27" t="s">
        <v>193</v>
      </c>
    </row>
    <row r="46" spans="1:28" x14ac:dyDescent="0.3">
      <c r="A46" s="46" t="s">
        <v>68</v>
      </c>
      <c r="B46" s="46" t="s">
        <v>94</v>
      </c>
      <c r="C46" s="42" t="s">
        <v>40</v>
      </c>
      <c r="D46" s="46"/>
      <c r="E46" s="42">
        <f t="shared" ref="E46:T46" si="7">SUM(E35:E45)</f>
        <v>240</v>
      </c>
      <c r="F46" s="42">
        <f t="shared" si="7"/>
        <v>42</v>
      </c>
      <c r="G46" s="42">
        <f t="shared" si="7"/>
        <v>0</v>
      </c>
      <c r="H46" s="42">
        <f t="shared" si="7"/>
        <v>0</v>
      </c>
      <c r="I46" s="42">
        <f t="shared" si="7"/>
        <v>0</v>
      </c>
      <c r="J46" s="42">
        <f t="shared" si="7"/>
        <v>20</v>
      </c>
      <c r="K46" s="42">
        <f t="shared" si="7"/>
        <v>29</v>
      </c>
      <c r="L46" s="42">
        <f t="shared" si="7"/>
        <v>0</v>
      </c>
      <c r="M46" s="42">
        <f t="shared" si="7"/>
        <v>52</v>
      </c>
      <c r="N46" s="42">
        <f t="shared" si="7"/>
        <v>52</v>
      </c>
      <c r="O46" s="42">
        <f t="shared" si="7"/>
        <v>0</v>
      </c>
      <c r="P46" s="42">
        <f t="shared" si="7"/>
        <v>29</v>
      </c>
      <c r="Q46" s="42">
        <f t="shared" si="7"/>
        <v>0</v>
      </c>
      <c r="R46" s="42">
        <f t="shared" si="7"/>
        <v>29</v>
      </c>
      <c r="S46" s="42">
        <f t="shared" si="7"/>
        <v>0</v>
      </c>
      <c r="T46" s="42">
        <f t="shared" si="7"/>
        <v>104</v>
      </c>
      <c r="U46" s="43">
        <f>((T46+Q46+N46-R46)+(O46*2))/E46</f>
        <v>0.52916666666666667</v>
      </c>
      <c r="V46" s="44">
        <v>88</v>
      </c>
      <c r="W46" s="44" t="s">
        <v>76</v>
      </c>
      <c r="X46" s="44" t="s">
        <v>75</v>
      </c>
      <c r="Y46" s="63">
        <v>547</v>
      </c>
      <c r="Z46" s="45"/>
      <c r="AA46" s="46" t="s">
        <v>99</v>
      </c>
      <c r="AB46" s="72" t="s">
        <v>193</v>
      </c>
    </row>
    <row r="47" spans="1:28" x14ac:dyDescent="0.3">
      <c r="A47" s="1"/>
      <c r="B47" s="1"/>
      <c r="C47" s="1"/>
      <c r="D47" s="1"/>
      <c r="F47" s="47" t="s">
        <v>41</v>
      </c>
      <c r="G47" s="61" t="e">
        <f>F46/G46</f>
        <v>#DIV/0!</v>
      </c>
      <c r="H47" s="47"/>
      <c r="I47" s="27"/>
      <c r="J47" s="47" t="s">
        <v>42</v>
      </c>
      <c r="K47" s="61">
        <f>J46/K46</f>
        <v>0.68965517241379315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3:16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896F-CDF4-4479-B408-0C09CA57A491}">
  <sheetPr>
    <tabColor rgb="FFFF0000"/>
    <pageSetUpPr fitToPage="1"/>
  </sheetPr>
  <dimension ref="A1:AB52"/>
  <sheetViews>
    <sheetView workbookViewId="0">
      <selection activeCell="F6" sqref="F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406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 t="s">
        <v>434</v>
      </c>
    </row>
    <row r="3" spans="1:28" x14ac:dyDescent="0.3">
      <c r="B3" s="1"/>
      <c r="C3" s="6">
        <v>28923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130</v>
      </c>
      <c r="D4" s="7" t="s">
        <v>5</v>
      </c>
      <c r="E4" s="8"/>
      <c r="F4" s="5"/>
      <c r="G4" s="1"/>
      <c r="J4" s="15" t="s">
        <v>194</v>
      </c>
      <c r="K4" s="16" t="s">
        <v>45</v>
      </c>
      <c r="L4" s="17"/>
      <c r="M4" s="18"/>
      <c r="N4" s="19">
        <v>13</v>
      </c>
      <c r="O4" s="19">
        <v>21</v>
      </c>
      <c r="P4" s="19">
        <v>22</v>
      </c>
      <c r="Q4" s="19">
        <v>28</v>
      </c>
      <c r="R4" s="20"/>
      <c r="S4" s="21">
        <f>SUM(N4:R4)</f>
        <v>84</v>
      </c>
      <c r="T4" s="22">
        <v>92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195</v>
      </c>
      <c r="K5" s="16" t="s">
        <v>114</v>
      </c>
      <c r="L5" s="17"/>
      <c r="M5" s="18"/>
      <c r="N5" s="19">
        <v>17</v>
      </c>
      <c r="O5" s="19">
        <v>18</v>
      </c>
      <c r="P5" s="19">
        <v>27</v>
      </c>
      <c r="Q5" s="19">
        <v>25</v>
      </c>
      <c r="R5" s="20"/>
      <c r="S5" s="21">
        <f>SUM(N5:R5)</f>
        <v>87</v>
      </c>
      <c r="T5" s="22">
        <v>92</v>
      </c>
      <c r="U5" s="1"/>
      <c r="V5" s="1"/>
      <c r="W5" s="1"/>
    </row>
    <row r="6" spans="1:28" x14ac:dyDescent="0.3">
      <c r="C6" s="64">
        <v>2818</v>
      </c>
      <c r="D6" s="7" t="s">
        <v>7</v>
      </c>
      <c r="F6" s="1" t="s">
        <v>433</v>
      </c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92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9.166666666666666E-2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22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68</v>
      </c>
      <c r="C13" s="26" t="s">
        <v>251</v>
      </c>
      <c r="D13" s="36">
        <v>35</v>
      </c>
      <c r="E13" s="84"/>
      <c r="F13" s="26">
        <v>3</v>
      </c>
      <c r="G13" s="84"/>
      <c r="H13" s="84"/>
      <c r="I13" s="84"/>
      <c r="J13" s="26">
        <v>4</v>
      </c>
      <c r="K13" s="84"/>
      <c r="L13" s="84"/>
      <c r="M13" s="26">
        <v>12</v>
      </c>
      <c r="N13" s="26">
        <f>SUM(L13:M13)</f>
        <v>12</v>
      </c>
      <c r="O13" s="84"/>
      <c r="P13" s="88"/>
      <c r="Q13" s="84"/>
      <c r="R13" s="84"/>
      <c r="S13" s="84"/>
      <c r="T13" s="26">
        <f>+(F13*2)+J13</f>
        <v>10</v>
      </c>
      <c r="U13" s="38" t="str">
        <f>IFERROR(((T13+Q13+N13-R13)+(O13*2))/E13,"")</f>
        <v/>
      </c>
      <c r="V13" s="22">
        <v>92</v>
      </c>
      <c r="W13" s="22" t="s">
        <v>74</v>
      </c>
      <c r="X13" s="22" t="s">
        <v>75</v>
      </c>
      <c r="Y13" s="62">
        <v>2818</v>
      </c>
      <c r="Z13" s="39"/>
      <c r="AA13" s="1" t="s">
        <v>77</v>
      </c>
      <c r="AB13" s="27" t="s">
        <v>196</v>
      </c>
    </row>
    <row r="14" spans="1:28" x14ac:dyDescent="0.3">
      <c r="A14" s="1" t="s">
        <v>113</v>
      </c>
      <c r="B14" s="1" t="s">
        <v>68</v>
      </c>
      <c r="C14" s="26" t="s">
        <v>51</v>
      </c>
      <c r="D14" s="36">
        <v>21</v>
      </c>
      <c r="E14" s="84"/>
      <c r="F14" s="26">
        <v>0</v>
      </c>
      <c r="G14" s="84"/>
      <c r="H14" s="84"/>
      <c r="I14" s="84"/>
      <c r="J14" s="26">
        <v>0</v>
      </c>
      <c r="K14" s="84"/>
      <c r="L14" s="84"/>
      <c r="M14" s="84"/>
      <c r="N14" s="26">
        <f t="shared" ref="N14:N20" si="0">SUM(L14:M14)</f>
        <v>0</v>
      </c>
      <c r="O14" s="88"/>
      <c r="P14" s="88"/>
      <c r="Q14" s="88"/>
      <c r="R14" s="88"/>
      <c r="S14" s="88"/>
      <c r="T14" s="26">
        <f t="shared" ref="T14:T22" si="1">+(F14*2)+J14</f>
        <v>0</v>
      </c>
      <c r="U14" s="38" t="str">
        <f t="shared" ref="U14:U22" si="2">IFERROR(((T14+Q14+N14-R14)+(O14*2))/E14,"")</f>
        <v/>
      </c>
      <c r="V14" s="22">
        <v>92</v>
      </c>
      <c r="W14" s="22" t="s">
        <v>74</v>
      </c>
      <c r="X14" s="22" t="s">
        <v>75</v>
      </c>
      <c r="Y14" s="62">
        <v>2818</v>
      </c>
      <c r="Z14" s="39"/>
      <c r="AA14" s="1" t="s">
        <v>77</v>
      </c>
      <c r="AB14" s="27" t="s">
        <v>196</v>
      </c>
    </row>
    <row r="15" spans="1:28" x14ac:dyDescent="0.3">
      <c r="A15" s="1" t="s">
        <v>113</v>
      </c>
      <c r="B15" s="1" t="s">
        <v>68</v>
      </c>
      <c r="C15" s="26" t="s">
        <v>64</v>
      </c>
      <c r="D15" s="36">
        <v>4</v>
      </c>
      <c r="E15" s="84"/>
      <c r="F15" s="26">
        <v>3</v>
      </c>
      <c r="G15" s="84"/>
      <c r="H15" s="84"/>
      <c r="I15" s="84"/>
      <c r="J15" s="26">
        <v>3</v>
      </c>
      <c r="K15" s="84"/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f t="shared" si="1"/>
        <v>9</v>
      </c>
      <c r="U15" s="38" t="str">
        <f t="shared" si="2"/>
        <v/>
      </c>
      <c r="V15" s="22">
        <v>92</v>
      </c>
      <c r="W15" s="22" t="s">
        <v>74</v>
      </c>
      <c r="X15" s="22" t="s">
        <v>75</v>
      </c>
      <c r="Y15" s="62">
        <v>2818</v>
      </c>
      <c r="Z15" s="39"/>
      <c r="AA15" s="1" t="s">
        <v>77</v>
      </c>
      <c r="AB15" s="27" t="s">
        <v>196</v>
      </c>
    </row>
    <row r="16" spans="1:28" x14ac:dyDescent="0.3">
      <c r="A16" s="1" t="s">
        <v>113</v>
      </c>
      <c r="B16" s="1" t="s">
        <v>68</v>
      </c>
      <c r="C16" s="26" t="s">
        <v>47</v>
      </c>
      <c r="D16" s="36">
        <v>13</v>
      </c>
      <c r="E16" s="84"/>
      <c r="F16" s="26">
        <v>1</v>
      </c>
      <c r="G16" s="84"/>
      <c r="H16" s="84"/>
      <c r="I16" s="84"/>
      <c r="J16" s="26">
        <v>0</v>
      </c>
      <c r="K16" s="84"/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26">
        <f t="shared" si="1"/>
        <v>2</v>
      </c>
      <c r="U16" s="38" t="str">
        <f t="shared" si="2"/>
        <v/>
      </c>
      <c r="V16" s="22">
        <v>92</v>
      </c>
      <c r="W16" s="22" t="s">
        <v>74</v>
      </c>
      <c r="X16" s="22" t="s">
        <v>75</v>
      </c>
      <c r="Y16" s="62">
        <v>2818</v>
      </c>
      <c r="Z16" s="39"/>
      <c r="AA16" s="1" t="s">
        <v>77</v>
      </c>
      <c r="AB16" s="27" t="s">
        <v>196</v>
      </c>
    </row>
    <row r="17" spans="1:28" x14ac:dyDescent="0.3">
      <c r="A17" s="1" t="s">
        <v>113</v>
      </c>
      <c r="B17" s="1" t="s">
        <v>68</v>
      </c>
      <c r="C17" s="26" t="s">
        <v>56</v>
      </c>
      <c r="D17" s="36">
        <v>11</v>
      </c>
      <c r="E17" s="84"/>
      <c r="F17" s="26">
        <v>3</v>
      </c>
      <c r="G17" s="84"/>
      <c r="H17" s="84"/>
      <c r="I17" s="84"/>
      <c r="J17" s="26">
        <v>5</v>
      </c>
      <c r="K17" s="84"/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f t="shared" si="1"/>
        <v>11</v>
      </c>
      <c r="U17" s="38" t="str">
        <f t="shared" si="2"/>
        <v/>
      </c>
      <c r="V17" s="22">
        <v>92</v>
      </c>
      <c r="W17" s="22" t="s">
        <v>74</v>
      </c>
      <c r="X17" s="22" t="s">
        <v>75</v>
      </c>
      <c r="Y17" s="62">
        <v>2818</v>
      </c>
      <c r="Z17" s="39"/>
      <c r="AA17" s="1" t="s">
        <v>77</v>
      </c>
      <c r="AB17" s="27" t="s">
        <v>196</v>
      </c>
    </row>
    <row r="18" spans="1:28" x14ac:dyDescent="0.3">
      <c r="A18" s="1" t="s">
        <v>113</v>
      </c>
      <c r="B18" s="1" t="s">
        <v>68</v>
      </c>
      <c r="C18" s="26" t="s">
        <v>65</v>
      </c>
      <c r="D18" s="36">
        <v>34</v>
      </c>
      <c r="E18" s="84"/>
      <c r="F18" s="26">
        <v>1</v>
      </c>
      <c r="G18" s="84"/>
      <c r="H18" s="84"/>
      <c r="I18" s="84"/>
      <c r="J18" s="26">
        <v>1</v>
      </c>
      <c r="K18" s="84"/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f t="shared" si="1"/>
        <v>3</v>
      </c>
      <c r="U18" s="38" t="str">
        <f t="shared" si="2"/>
        <v/>
      </c>
      <c r="V18" s="22">
        <v>92</v>
      </c>
      <c r="W18" s="22" t="s">
        <v>74</v>
      </c>
      <c r="X18" s="22" t="s">
        <v>75</v>
      </c>
      <c r="Y18" s="62">
        <v>2818</v>
      </c>
      <c r="Z18" s="39"/>
      <c r="AA18" s="1" t="s">
        <v>77</v>
      </c>
      <c r="AB18" s="27" t="s">
        <v>196</v>
      </c>
    </row>
    <row r="19" spans="1:28" x14ac:dyDescent="0.3">
      <c r="A19" s="1" t="s">
        <v>113</v>
      </c>
      <c r="B19" s="1" t="s">
        <v>68</v>
      </c>
      <c r="C19" s="26" t="s">
        <v>254</v>
      </c>
      <c r="D19" s="36">
        <v>15</v>
      </c>
      <c r="E19" s="84" t="s">
        <v>430</v>
      </c>
      <c r="F19" s="26"/>
      <c r="G19" s="84"/>
      <c r="H19" s="84"/>
      <c r="I19" s="84"/>
      <c r="J19" s="26"/>
      <c r="K19" s="84"/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26">
        <f t="shared" si="1"/>
        <v>0</v>
      </c>
      <c r="U19" s="38" t="str">
        <f t="shared" si="2"/>
        <v/>
      </c>
      <c r="V19" s="22">
        <v>92</v>
      </c>
      <c r="W19" s="22" t="s">
        <v>74</v>
      </c>
      <c r="X19" s="22" t="s">
        <v>75</v>
      </c>
      <c r="Y19" s="62">
        <v>2818</v>
      </c>
      <c r="Z19" s="39"/>
      <c r="AA19" s="1" t="s">
        <v>77</v>
      </c>
      <c r="AB19" s="27" t="s">
        <v>196</v>
      </c>
    </row>
    <row r="20" spans="1:28" x14ac:dyDescent="0.3">
      <c r="A20" s="1" t="s">
        <v>113</v>
      </c>
      <c r="B20" s="1" t="s">
        <v>68</v>
      </c>
      <c r="C20" s="26" t="s">
        <v>48</v>
      </c>
      <c r="D20" s="36">
        <v>20</v>
      </c>
      <c r="E20" s="84"/>
      <c r="F20" s="26">
        <v>1</v>
      </c>
      <c r="G20" s="84"/>
      <c r="H20" s="84"/>
      <c r="I20" s="84"/>
      <c r="J20" s="26">
        <v>1</v>
      </c>
      <c r="K20" s="84"/>
      <c r="L20" s="84"/>
      <c r="M20" s="84"/>
      <c r="N20" s="26">
        <f t="shared" si="0"/>
        <v>0</v>
      </c>
      <c r="O20" s="37">
        <v>11</v>
      </c>
      <c r="P20" s="88"/>
      <c r="Q20" s="88"/>
      <c r="R20" s="88"/>
      <c r="S20" s="88"/>
      <c r="T20" s="26">
        <f t="shared" si="1"/>
        <v>3</v>
      </c>
      <c r="U20" s="38" t="str">
        <f t="shared" si="2"/>
        <v/>
      </c>
      <c r="V20" s="22">
        <v>92</v>
      </c>
      <c r="W20" s="22" t="s">
        <v>74</v>
      </c>
      <c r="X20" s="22" t="s">
        <v>75</v>
      </c>
      <c r="Y20" s="62">
        <v>2818</v>
      </c>
      <c r="Z20" s="39"/>
      <c r="AA20" s="1" t="s">
        <v>77</v>
      </c>
      <c r="AB20" s="27" t="s">
        <v>196</v>
      </c>
    </row>
    <row r="21" spans="1:28" x14ac:dyDescent="0.3">
      <c r="A21" s="1" t="s">
        <v>113</v>
      </c>
      <c r="B21" s="1" t="s">
        <v>68</v>
      </c>
      <c r="C21" s="26" t="s">
        <v>49</v>
      </c>
      <c r="D21" s="36">
        <v>23</v>
      </c>
      <c r="E21" s="84"/>
      <c r="F21" s="26">
        <v>12</v>
      </c>
      <c r="G21" s="84"/>
      <c r="H21" s="84"/>
      <c r="I21" s="84"/>
      <c r="J21" s="26">
        <v>5</v>
      </c>
      <c r="K21" s="84"/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f t="shared" si="1"/>
        <v>29</v>
      </c>
      <c r="U21" s="38" t="str">
        <f t="shared" si="2"/>
        <v/>
      </c>
      <c r="V21" s="22">
        <v>92</v>
      </c>
      <c r="W21" s="22" t="s">
        <v>74</v>
      </c>
      <c r="X21" s="22" t="s">
        <v>75</v>
      </c>
      <c r="Y21" s="62">
        <v>2818</v>
      </c>
      <c r="Z21" s="39"/>
      <c r="AA21" s="1" t="s">
        <v>77</v>
      </c>
      <c r="AB21" s="27" t="s">
        <v>196</v>
      </c>
    </row>
    <row r="22" spans="1:28" x14ac:dyDescent="0.3">
      <c r="A22" s="1" t="s">
        <v>113</v>
      </c>
      <c r="B22" s="1" t="s">
        <v>68</v>
      </c>
      <c r="C22" s="26" t="s">
        <v>50</v>
      </c>
      <c r="D22" s="36">
        <v>33</v>
      </c>
      <c r="E22" s="84"/>
      <c r="F22" s="26">
        <v>7</v>
      </c>
      <c r="G22" s="84"/>
      <c r="H22" s="84"/>
      <c r="I22" s="84"/>
      <c r="J22" s="26">
        <v>3</v>
      </c>
      <c r="K22" s="84"/>
      <c r="L22" s="84"/>
      <c r="M22" s="26">
        <v>10</v>
      </c>
      <c r="N22" s="26">
        <f>SUM(L22:M22)</f>
        <v>10</v>
      </c>
      <c r="O22" s="88"/>
      <c r="P22" s="54">
        <v>6</v>
      </c>
      <c r="Q22" s="88"/>
      <c r="R22" s="88"/>
      <c r="S22" s="88"/>
      <c r="T22" s="26">
        <f t="shared" si="1"/>
        <v>17</v>
      </c>
      <c r="U22" s="38" t="str">
        <f t="shared" si="2"/>
        <v/>
      </c>
      <c r="V22" s="22">
        <v>92</v>
      </c>
      <c r="W22" s="22" t="s">
        <v>74</v>
      </c>
      <c r="X22" s="22" t="s">
        <v>75</v>
      </c>
      <c r="Y22" s="62">
        <v>2818</v>
      </c>
      <c r="Z22" s="39"/>
      <c r="AA22" s="1" t="s">
        <v>77</v>
      </c>
      <c r="AB22" s="27" t="s">
        <v>196</v>
      </c>
    </row>
    <row r="23" spans="1:28" x14ac:dyDescent="0.3">
      <c r="A23" s="1" t="s">
        <v>113</v>
      </c>
      <c r="B23" s="1" t="s">
        <v>68</v>
      </c>
      <c r="C23" s="54" t="s">
        <v>39</v>
      </c>
      <c r="D23" s="1"/>
      <c r="E23" s="54">
        <v>240</v>
      </c>
      <c r="F23" s="54"/>
      <c r="G23" s="54"/>
      <c r="H23" s="54"/>
      <c r="I23" s="54"/>
      <c r="J23" s="54"/>
      <c r="K23" s="54"/>
      <c r="L23" s="54">
        <v>9</v>
      </c>
      <c r="M23" s="54">
        <v>5</v>
      </c>
      <c r="N23" s="54">
        <v>14</v>
      </c>
      <c r="O23" s="54"/>
      <c r="P23" s="54"/>
      <c r="Q23" s="54"/>
      <c r="R23" s="54"/>
      <c r="S23" s="54"/>
      <c r="T23" s="54"/>
      <c r="U23" s="38" t="str">
        <f>_xlfn.IFNA("",((T23+Q23+N23-R23)+(O23*2))/E23)</f>
        <v/>
      </c>
      <c r="V23" s="22">
        <v>92</v>
      </c>
      <c r="W23" s="22" t="s">
        <v>74</v>
      </c>
      <c r="X23" s="22" t="s">
        <v>75</v>
      </c>
      <c r="Y23" s="62">
        <v>2818</v>
      </c>
      <c r="Z23" s="39"/>
      <c r="AA23" s="1" t="s">
        <v>77</v>
      </c>
      <c r="AB23" s="27" t="s">
        <v>196</v>
      </c>
    </row>
    <row r="24" spans="1:28" x14ac:dyDescent="0.3">
      <c r="A24" s="46" t="s">
        <v>113</v>
      </c>
      <c r="B24" s="46" t="s">
        <v>68</v>
      </c>
      <c r="C24" s="42" t="s">
        <v>40</v>
      </c>
      <c r="D24" s="46"/>
      <c r="E24" s="42">
        <f t="shared" ref="E24:T24" si="3">SUM(E13:E23)</f>
        <v>240</v>
      </c>
      <c r="F24" s="42">
        <f t="shared" si="3"/>
        <v>31</v>
      </c>
      <c r="G24" s="42">
        <f t="shared" si="3"/>
        <v>0</v>
      </c>
      <c r="H24" s="42">
        <f t="shared" si="3"/>
        <v>0</v>
      </c>
      <c r="I24" s="42">
        <f t="shared" si="3"/>
        <v>0</v>
      </c>
      <c r="J24" s="42">
        <f t="shared" si="3"/>
        <v>22</v>
      </c>
      <c r="K24" s="42">
        <f t="shared" si="3"/>
        <v>0</v>
      </c>
      <c r="L24" s="42">
        <f t="shared" si="3"/>
        <v>9</v>
      </c>
      <c r="M24" s="42">
        <f t="shared" si="3"/>
        <v>27</v>
      </c>
      <c r="N24" s="42">
        <f t="shared" si="3"/>
        <v>36</v>
      </c>
      <c r="O24" s="42">
        <f t="shared" si="3"/>
        <v>11</v>
      </c>
      <c r="P24" s="42">
        <f t="shared" si="3"/>
        <v>6</v>
      </c>
      <c r="Q24" s="42">
        <f t="shared" si="3"/>
        <v>0</v>
      </c>
      <c r="R24" s="42">
        <f t="shared" si="3"/>
        <v>0</v>
      </c>
      <c r="S24" s="42">
        <f t="shared" si="3"/>
        <v>0</v>
      </c>
      <c r="T24" s="42">
        <f t="shared" si="3"/>
        <v>84</v>
      </c>
      <c r="U24" s="43">
        <f>((T24+Q24+N24-R24)+(O24*2))/E24</f>
        <v>0.59166666666666667</v>
      </c>
      <c r="V24" s="44">
        <v>92</v>
      </c>
      <c r="W24" s="44" t="s">
        <v>74</v>
      </c>
      <c r="X24" s="44" t="s">
        <v>75</v>
      </c>
      <c r="Y24" s="63">
        <v>2818</v>
      </c>
      <c r="Z24" s="69" t="s">
        <v>435</v>
      </c>
      <c r="AA24" s="46" t="s">
        <v>77</v>
      </c>
      <c r="AB24" s="72" t="s">
        <v>196</v>
      </c>
    </row>
    <row r="25" spans="1:28" x14ac:dyDescent="0.3">
      <c r="A25" s="1"/>
      <c r="B25" s="1"/>
      <c r="C25" s="1"/>
      <c r="D25" s="1"/>
      <c r="F25" s="47" t="s">
        <v>41</v>
      </c>
      <c r="G25" s="61" t="e">
        <f>F24/G24</f>
        <v>#DIV/0!</v>
      </c>
      <c r="H25" s="47"/>
      <c r="I25" s="27"/>
      <c r="J25" s="47" t="s">
        <v>42</v>
      </c>
      <c r="K25" s="61" t="e">
        <f>J24/K24</f>
        <v>#DIV/0!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B27" s="1"/>
      <c r="C27" s="1" t="s">
        <v>436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0"/>
      <c r="Z27" s="39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3">
        <v>24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113</v>
      </c>
      <c r="C35" s="26" t="s">
        <v>287</v>
      </c>
      <c r="D35" s="36">
        <v>11</v>
      </c>
      <c r="E35" s="84"/>
      <c r="F35" s="26">
        <v>2</v>
      </c>
      <c r="G35" s="84"/>
      <c r="H35" s="84"/>
      <c r="I35" s="84"/>
      <c r="J35" s="26">
        <v>1</v>
      </c>
      <c r="K35" s="84"/>
      <c r="L35" s="84"/>
      <c r="M35" s="84"/>
      <c r="N35" s="26">
        <f>SUM(L35:M35)</f>
        <v>0</v>
      </c>
      <c r="O35" s="88"/>
      <c r="P35" s="88"/>
      <c r="Q35" s="88"/>
      <c r="R35" s="88"/>
      <c r="S35" s="88"/>
      <c r="T35" s="26">
        <f t="shared" ref="T35:T46" si="4">+(F35*2)+J35</f>
        <v>5</v>
      </c>
      <c r="U35" s="38" t="str">
        <f>IFERROR(((T35+Q35+N35-R35)+(O35*2))/E35,"")</f>
        <v/>
      </c>
      <c r="V35" s="22">
        <v>92</v>
      </c>
      <c r="W35" s="22" t="s">
        <v>76</v>
      </c>
      <c r="X35" s="22" t="s">
        <v>81</v>
      </c>
      <c r="Y35" s="62">
        <v>2818</v>
      </c>
      <c r="Z35" s="39"/>
      <c r="AA35" s="1" t="s">
        <v>118</v>
      </c>
      <c r="AB35" s="27" t="s">
        <v>197</v>
      </c>
    </row>
    <row r="36" spans="1:28" x14ac:dyDescent="0.3">
      <c r="A36" s="1" t="s">
        <v>68</v>
      </c>
      <c r="B36" s="1" t="s">
        <v>113</v>
      </c>
      <c r="C36" s="26" t="s">
        <v>288</v>
      </c>
      <c r="D36" s="36">
        <v>33</v>
      </c>
      <c r="E36" s="84"/>
      <c r="F36" s="26"/>
      <c r="G36" s="84"/>
      <c r="H36" s="84"/>
      <c r="I36" s="84"/>
      <c r="J36" s="26"/>
      <c r="K36" s="84"/>
      <c r="L36" s="84"/>
      <c r="M36" s="84"/>
      <c r="N36" s="26">
        <f t="shared" ref="N36:N40" si="5">SUM(L36:M36)</f>
        <v>0</v>
      </c>
      <c r="O36" s="88"/>
      <c r="P36" s="88"/>
      <c r="Q36" s="88"/>
      <c r="R36" s="88"/>
      <c r="S36" s="88"/>
      <c r="T36" s="26">
        <f t="shared" si="4"/>
        <v>0</v>
      </c>
      <c r="U36" s="38" t="str">
        <f t="shared" ref="U36:U45" si="6">IFERROR(((T36+Q36+N36-R36)+(O36*2))/E36,"")</f>
        <v/>
      </c>
      <c r="V36" s="22">
        <v>92</v>
      </c>
      <c r="W36" s="22" t="s">
        <v>76</v>
      </c>
      <c r="X36" s="22" t="s">
        <v>81</v>
      </c>
      <c r="Y36" s="62">
        <v>2818</v>
      </c>
      <c r="Z36" s="39"/>
      <c r="AA36" s="1" t="s">
        <v>118</v>
      </c>
      <c r="AB36" s="27" t="s">
        <v>197</v>
      </c>
    </row>
    <row r="37" spans="1:28" x14ac:dyDescent="0.3">
      <c r="A37" s="1" t="s">
        <v>68</v>
      </c>
      <c r="B37" s="1" t="s">
        <v>113</v>
      </c>
      <c r="C37" s="26" t="s">
        <v>338</v>
      </c>
      <c r="D37" s="36">
        <v>24</v>
      </c>
      <c r="E37" s="84"/>
      <c r="F37" s="26">
        <v>3</v>
      </c>
      <c r="G37" s="84"/>
      <c r="H37" s="84"/>
      <c r="I37" s="84"/>
      <c r="J37" s="26">
        <v>3</v>
      </c>
      <c r="K37" s="84"/>
      <c r="L37" s="84"/>
      <c r="M37" s="84"/>
      <c r="N37" s="26">
        <f t="shared" si="5"/>
        <v>0</v>
      </c>
      <c r="O37" s="88"/>
      <c r="P37" s="88"/>
      <c r="Q37" s="88"/>
      <c r="R37" s="88"/>
      <c r="S37" s="88"/>
      <c r="T37" s="26">
        <f t="shared" si="4"/>
        <v>9</v>
      </c>
      <c r="U37" s="38" t="str">
        <f t="shared" si="6"/>
        <v/>
      </c>
      <c r="V37" s="22">
        <v>92</v>
      </c>
      <c r="W37" s="22" t="s">
        <v>76</v>
      </c>
      <c r="X37" s="22" t="s">
        <v>81</v>
      </c>
      <c r="Y37" s="62">
        <v>2818</v>
      </c>
      <c r="Z37" s="39"/>
      <c r="AA37" s="1" t="s">
        <v>118</v>
      </c>
      <c r="AB37" s="27" t="s">
        <v>197</v>
      </c>
    </row>
    <row r="38" spans="1:28" x14ac:dyDescent="0.3">
      <c r="A38" s="1" t="s">
        <v>68</v>
      </c>
      <c r="B38" s="1" t="s">
        <v>113</v>
      </c>
      <c r="C38" s="26" t="s">
        <v>290</v>
      </c>
      <c r="D38" s="36">
        <v>22</v>
      </c>
      <c r="E38" s="84"/>
      <c r="F38" s="26">
        <v>9</v>
      </c>
      <c r="G38" s="84"/>
      <c r="H38" s="84"/>
      <c r="I38" s="84"/>
      <c r="J38" s="26">
        <v>0</v>
      </c>
      <c r="K38" s="84"/>
      <c r="L38" s="84"/>
      <c r="M38" s="84"/>
      <c r="N38" s="26">
        <f t="shared" si="5"/>
        <v>0</v>
      </c>
      <c r="O38" s="88"/>
      <c r="P38" s="54">
        <v>6</v>
      </c>
      <c r="Q38" s="88"/>
      <c r="R38" s="88"/>
      <c r="S38" s="88"/>
      <c r="T38" s="26">
        <f t="shared" si="4"/>
        <v>18</v>
      </c>
      <c r="U38" s="38" t="str">
        <f t="shared" si="6"/>
        <v/>
      </c>
      <c r="V38" s="22">
        <v>92</v>
      </c>
      <c r="W38" s="22" t="s">
        <v>76</v>
      </c>
      <c r="X38" s="22" t="s">
        <v>81</v>
      </c>
      <c r="Y38" s="62">
        <v>2818</v>
      </c>
      <c r="Z38" s="39"/>
      <c r="AA38" s="1" t="s">
        <v>118</v>
      </c>
      <c r="AB38" s="27" t="s">
        <v>197</v>
      </c>
    </row>
    <row r="39" spans="1:28" x14ac:dyDescent="0.3">
      <c r="A39" s="1" t="s">
        <v>68</v>
      </c>
      <c r="B39" s="1" t="s">
        <v>113</v>
      </c>
      <c r="C39" s="26" t="s">
        <v>292</v>
      </c>
      <c r="D39" s="36">
        <v>20</v>
      </c>
      <c r="E39" s="84"/>
      <c r="F39" s="26">
        <v>0</v>
      </c>
      <c r="G39" s="84"/>
      <c r="H39" s="84"/>
      <c r="I39" s="84"/>
      <c r="J39" s="26">
        <v>0</v>
      </c>
      <c r="K39" s="84"/>
      <c r="L39" s="84"/>
      <c r="M39" s="84"/>
      <c r="N39" s="26">
        <f t="shared" si="5"/>
        <v>0</v>
      </c>
      <c r="O39" s="88"/>
      <c r="P39" s="89"/>
      <c r="Q39" s="88"/>
      <c r="R39" s="88"/>
      <c r="S39" s="88"/>
      <c r="T39" s="26">
        <f t="shared" si="4"/>
        <v>0</v>
      </c>
      <c r="U39" s="38" t="str">
        <f t="shared" si="6"/>
        <v/>
      </c>
      <c r="V39" s="22">
        <v>92</v>
      </c>
      <c r="W39" s="22" t="s">
        <v>76</v>
      </c>
      <c r="X39" s="22" t="s">
        <v>81</v>
      </c>
      <c r="Y39" s="62">
        <v>2818</v>
      </c>
      <c r="Z39" s="39"/>
      <c r="AA39" s="1" t="s">
        <v>118</v>
      </c>
      <c r="AB39" s="27" t="s">
        <v>197</v>
      </c>
    </row>
    <row r="40" spans="1:28" x14ac:dyDescent="0.3">
      <c r="A40" s="1" t="s">
        <v>68</v>
      </c>
      <c r="B40" s="1" t="s">
        <v>113</v>
      </c>
      <c r="C40" s="26" t="s">
        <v>293</v>
      </c>
      <c r="D40" s="36">
        <v>45</v>
      </c>
      <c r="E40" s="84"/>
      <c r="F40" s="26">
        <v>4</v>
      </c>
      <c r="G40" s="84"/>
      <c r="H40" s="84"/>
      <c r="I40" s="84"/>
      <c r="J40" s="26">
        <v>4</v>
      </c>
      <c r="K40" s="84"/>
      <c r="L40" s="84"/>
      <c r="M40" s="37">
        <v>14</v>
      </c>
      <c r="N40" s="26">
        <f t="shared" si="5"/>
        <v>14</v>
      </c>
      <c r="O40" s="88"/>
      <c r="P40" s="88"/>
      <c r="Q40" s="88"/>
      <c r="R40" s="88"/>
      <c r="S40" s="88"/>
      <c r="T40" s="26">
        <f t="shared" si="4"/>
        <v>12</v>
      </c>
      <c r="U40" s="38" t="str">
        <f t="shared" si="6"/>
        <v/>
      </c>
      <c r="V40" s="22">
        <v>92</v>
      </c>
      <c r="W40" s="22" t="s">
        <v>76</v>
      </c>
      <c r="X40" s="22" t="s">
        <v>81</v>
      </c>
      <c r="Y40" s="62">
        <v>2818</v>
      </c>
      <c r="Z40" s="39"/>
      <c r="AA40" s="1" t="s">
        <v>118</v>
      </c>
      <c r="AB40" s="27" t="s">
        <v>197</v>
      </c>
    </row>
    <row r="41" spans="1:28" x14ac:dyDescent="0.3">
      <c r="A41" s="1" t="s">
        <v>68</v>
      </c>
      <c r="B41" s="1" t="s">
        <v>113</v>
      </c>
      <c r="C41" s="26" t="s">
        <v>294</v>
      </c>
      <c r="D41" s="36">
        <v>23</v>
      </c>
      <c r="E41" s="84"/>
      <c r="F41" s="26">
        <v>4</v>
      </c>
      <c r="G41" s="84"/>
      <c r="H41" s="84"/>
      <c r="I41" s="84"/>
      <c r="J41" s="26">
        <v>1</v>
      </c>
      <c r="K41" s="84"/>
      <c r="L41" s="84"/>
      <c r="M41" s="84"/>
      <c r="N41" s="26">
        <f t="shared" ref="N41:N46" si="7">SUM(L41:M41)</f>
        <v>0</v>
      </c>
      <c r="O41" s="88"/>
      <c r="P41" s="88"/>
      <c r="Q41" s="88"/>
      <c r="R41" s="88"/>
      <c r="S41" s="88"/>
      <c r="T41" s="26">
        <f t="shared" si="4"/>
        <v>9</v>
      </c>
      <c r="U41" s="38" t="str">
        <f t="shared" si="6"/>
        <v/>
      </c>
      <c r="V41" s="22">
        <v>92</v>
      </c>
      <c r="W41" s="22" t="s">
        <v>76</v>
      </c>
      <c r="X41" s="22" t="s">
        <v>81</v>
      </c>
      <c r="Y41" s="62">
        <v>2818</v>
      </c>
      <c r="Z41" s="39"/>
      <c r="AA41" s="1" t="s">
        <v>118</v>
      </c>
      <c r="AB41" s="27" t="s">
        <v>197</v>
      </c>
    </row>
    <row r="42" spans="1:28" x14ac:dyDescent="0.3">
      <c r="A42" s="1" t="s">
        <v>68</v>
      </c>
      <c r="B42" s="1" t="s">
        <v>113</v>
      </c>
      <c r="C42" s="26" t="s">
        <v>295</v>
      </c>
      <c r="D42" s="36">
        <v>40</v>
      </c>
      <c r="E42" s="84"/>
      <c r="F42" s="26">
        <v>2</v>
      </c>
      <c r="G42" s="84"/>
      <c r="H42" s="84"/>
      <c r="I42" s="84"/>
      <c r="J42" s="26">
        <v>1</v>
      </c>
      <c r="K42" s="84"/>
      <c r="L42" s="84"/>
      <c r="M42" s="84"/>
      <c r="N42" s="26">
        <f t="shared" si="7"/>
        <v>0</v>
      </c>
      <c r="O42" s="88"/>
      <c r="P42" s="88"/>
      <c r="Q42" s="88"/>
      <c r="R42" s="88"/>
      <c r="S42" s="88"/>
      <c r="T42" s="26">
        <f t="shared" si="4"/>
        <v>5</v>
      </c>
      <c r="U42" s="38" t="str">
        <f t="shared" si="6"/>
        <v/>
      </c>
      <c r="V42" s="22">
        <v>92</v>
      </c>
      <c r="W42" s="22" t="s">
        <v>76</v>
      </c>
      <c r="X42" s="22" t="s">
        <v>81</v>
      </c>
      <c r="Y42" s="62">
        <v>2818</v>
      </c>
      <c r="Z42" s="39"/>
      <c r="AA42" s="1" t="s">
        <v>118</v>
      </c>
      <c r="AB42" s="27" t="s">
        <v>197</v>
      </c>
    </row>
    <row r="43" spans="1:28" x14ac:dyDescent="0.3">
      <c r="A43" s="1" t="s">
        <v>68</v>
      </c>
      <c r="B43" s="1" t="s">
        <v>113</v>
      </c>
      <c r="C43" s="26" t="s">
        <v>296</v>
      </c>
      <c r="D43" s="36">
        <v>10</v>
      </c>
      <c r="E43" s="84"/>
      <c r="F43" s="26">
        <v>7</v>
      </c>
      <c r="G43" s="84"/>
      <c r="H43" s="84"/>
      <c r="I43" s="84"/>
      <c r="J43" s="26">
        <v>3</v>
      </c>
      <c r="K43" s="84"/>
      <c r="L43" s="84"/>
      <c r="M43" s="26">
        <v>11</v>
      </c>
      <c r="N43" s="26">
        <f t="shared" si="7"/>
        <v>11</v>
      </c>
      <c r="O43" s="88"/>
      <c r="P43" s="88"/>
      <c r="Q43" s="88"/>
      <c r="R43" s="88"/>
      <c r="S43" s="88"/>
      <c r="T43" s="26">
        <f t="shared" si="4"/>
        <v>17</v>
      </c>
      <c r="U43" s="38" t="str">
        <f t="shared" si="6"/>
        <v/>
      </c>
      <c r="V43" s="22">
        <v>92</v>
      </c>
      <c r="W43" s="22" t="s">
        <v>76</v>
      </c>
      <c r="X43" s="22" t="s">
        <v>81</v>
      </c>
      <c r="Y43" s="62">
        <v>2818</v>
      </c>
      <c r="Z43" s="39"/>
      <c r="AA43" s="1" t="s">
        <v>118</v>
      </c>
      <c r="AB43" s="27" t="s">
        <v>197</v>
      </c>
    </row>
    <row r="44" spans="1:28" x14ac:dyDescent="0.3">
      <c r="A44" s="1" t="s">
        <v>68</v>
      </c>
      <c r="B44" s="1" t="s">
        <v>113</v>
      </c>
      <c r="C44" s="26" t="s">
        <v>297</v>
      </c>
      <c r="D44" s="36">
        <v>14</v>
      </c>
      <c r="E44" s="84"/>
      <c r="F44" s="26">
        <v>0</v>
      </c>
      <c r="G44" s="84"/>
      <c r="H44" s="84"/>
      <c r="I44" s="84"/>
      <c r="J44" s="26">
        <v>0</v>
      </c>
      <c r="K44" s="84"/>
      <c r="L44" s="84"/>
      <c r="M44" s="84"/>
      <c r="N44" s="26">
        <f t="shared" si="7"/>
        <v>0</v>
      </c>
      <c r="O44" s="88"/>
      <c r="P44" s="88"/>
      <c r="Q44" s="88"/>
      <c r="R44" s="88"/>
      <c r="S44" s="88"/>
      <c r="T44" s="26">
        <f t="shared" si="4"/>
        <v>0</v>
      </c>
      <c r="U44" s="38" t="str">
        <f t="shared" si="6"/>
        <v/>
      </c>
      <c r="V44" s="22">
        <v>92</v>
      </c>
      <c r="W44" s="22" t="s">
        <v>76</v>
      </c>
      <c r="X44" s="22" t="s">
        <v>81</v>
      </c>
      <c r="Y44" s="62">
        <v>2818</v>
      </c>
      <c r="Z44" s="39"/>
      <c r="AA44" s="1" t="s">
        <v>118</v>
      </c>
      <c r="AB44" s="27" t="s">
        <v>197</v>
      </c>
    </row>
    <row r="45" spans="1:28" x14ac:dyDescent="0.3">
      <c r="A45" s="1" t="s">
        <v>68</v>
      </c>
      <c r="B45" s="1" t="s">
        <v>113</v>
      </c>
      <c r="C45" s="26" t="s">
        <v>350</v>
      </c>
      <c r="D45" s="36">
        <v>25</v>
      </c>
      <c r="E45" s="84"/>
      <c r="F45" s="26">
        <v>3</v>
      </c>
      <c r="G45" s="84"/>
      <c r="H45" s="84"/>
      <c r="I45" s="84"/>
      <c r="J45" s="26">
        <v>6</v>
      </c>
      <c r="K45" s="84"/>
      <c r="L45" s="84"/>
      <c r="M45" s="84"/>
      <c r="N45" s="26">
        <f t="shared" si="7"/>
        <v>0</v>
      </c>
      <c r="O45" s="88"/>
      <c r="P45" s="88"/>
      <c r="Q45" s="88"/>
      <c r="R45" s="88"/>
      <c r="S45" s="88"/>
      <c r="T45" s="26">
        <f t="shared" si="4"/>
        <v>12</v>
      </c>
      <c r="U45" s="38" t="str">
        <f t="shared" si="6"/>
        <v/>
      </c>
      <c r="V45" s="22">
        <v>92</v>
      </c>
      <c r="W45" s="22" t="s">
        <v>76</v>
      </c>
      <c r="X45" s="22" t="s">
        <v>81</v>
      </c>
      <c r="Y45" s="62">
        <v>2818</v>
      </c>
      <c r="Z45" s="39"/>
      <c r="AA45" s="1" t="s">
        <v>118</v>
      </c>
      <c r="AB45" s="27" t="s">
        <v>197</v>
      </c>
    </row>
    <row r="46" spans="1:28" x14ac:dyDescent="0.3">
      <c r="A46" s="1" t="s">
        <v>68</v>
      </c>
      <c r="B46" s="1" t="s">
        <v>113</v>
      </c>
      <c r="C46" s="26" t="s">
        <v>298</v>
      </c>
      <c r="D46" s="36">
        <v>15</v>
      </c>
      <c r="E46" s="84"/>
      <c r="F46" s="26"/>
      <c r="G46" s="84"/>
      <c r="H46" s="84"/>
      <c r="I46" s="84"/>
      <c r="J46" s="26"/>
      <c r="K46" s="84"/>
      <c r="L46" s="84"/>
      <c r="M46" s="84"/>
      <c r="N46" s="26">
        <f t="shared" si="7"/>
        <v>0</v>
      </c>
      <c r="O46" s="88"/>
      <c r="P46" s="88"/>
      <c r="Q46" s="88"/>
      <c r="R46" s="88"/>
      <c r="S46" s="88"/>
      <c r="T46" s="26">
        <f t="shared" si="4"/>
        <v>0</v>
      </c>
      <c r="U46" s="38" t="str">
        <f>IFERROR(((T46+Q46+N46-R46)+(O46*2))/E46,"")</f>
        <v/>
      </c>
      <c r="V46" s="22">
        <v>92</v>
      </c>
      <c r="W46" s="22" t="s">
        <v>76</v>
      </c>
      <c r="X46" s="22" t="s">
        <v>81</v>
      </c>
      <c r="Y46" s="62">
        <v>2818</v>
      </c>
      <c r="Z46" s="39"/>
      <c r="AA46" s="1" t="s">
        <v>118</v>
      </c>
      <c r="AB46" s="27" t="s">
        <v>197</v>
      </c>
    </row>
    <row r="47" spans="1:28" x14ac:dyDescent="0.3">
      <c r="A47" s="1" t="s">
        <v>68</v>
      </c>
      <c r="B47" s="1" t="s">
        <v>113</v>
      </c>
      <c r="C47" s="54" t="s">
        <v>39</v>
      </c>
      <c r="D47" s="1"/>
      <c r="E47" s="54">
        <v>240</v>
      </c>
      <c r="F47" s="54"/>
      <c r="G47" s="54"/>
      <c r="H47" s="54"/>
      <c r="I47" s="54"/>
      <c r="J47" s="54"/>
      <c r="K47" s="54"/>
      <c r="L47" s="54">
        <v>30</v>
      </c>
      <c r="M47" s="54">
        <v>4</v>
      </c>
      <c r="N47" s="54">
        <v>34</v>
      </c>
      <c r="O47" s="54"/>
      <c r="P47" s="54"/>
      <c r="Q47" s="54"/>
      <c r="R47" s="54"/>
      <c r="S47" s="54"/>
      <c r="T47" s="54"/>
      <c r="U47" s="38" t="str">
        <f>_xlfn.IFNA("",((T47+Q47+N47-R47)+(O47*2))/E47)</f>
        <v/>
      </c>
      <c r="V47" s="22">
        <v>92</v>
      </c>
      <c r="W47" s="22" t="s">
        <v>76</v>
      </c>
      <c r="X47" s="22" t="s">
        <v>81</v>
      </c>
      <c r="Y47" s="62">
        <v>2818</v>
      </c>
      <c r="Z47" s="39"/>
      <c r="AA47" s="1" t="s">
        <v>118</v>
      </c>
      <c r="AB47" s="27" t="s">
        <v>197</v>
      </c>
    </row>
    <row r="48" spans="1:28" x14ac:dyDescent="0.3">
      <c r="A48" s="46" t="s">
        <v>68</v>
      </c>
      <c r="B48" s="46" t="s">
        <v>113</v>
      </c>
      <c r="C48" s="42" t="s">
        <v>40</v>
      </c>
      <c r="D48" s="46"/>
      <c r="E48" s="42">
        <f t="shared" ref="E48:T48" si="8">SUM(E35:E47)</f>
        <v>240</v>
      </c>
      <c r="F48" s="42">
        <f t="shared" si="8"/>
        <v>34</v>
      </c>
      <c r="G48" s="42">
        <f t="shared" si="8"/>
        <v>0</v>
      </c>
      <c r="H48" s="42">
        <f t="shared" si="8"/>
        <v>0</v>
      </c>
      <c r="I48" s="42">
        <f t="shared" si="8"/>
        <v>0</v>
      </c>
      <c r="J48" s="42">
        <f t="shared" si="8"/>
        <v>19</v>
      </c>
      <c r="K48" s="42">
        <f t="shared" si="8"/>
        <v>0</v>
      </c>
      <c r="L48" s="42">
        <f t="shared" si="8"/>
        <v>30</v>
      </c>
      <c r="M48" s="42">
        <f t="shared" si="8"/>
        <v>29</v>
      </c>
      <c r="N48" s="42">
        <f t="shared" si="8"/>
        <v>59</v>
      </c>
      <c r="O48" s="42">
        <f t="shared" si="8"/>
        <v>0</v>
      </c>
      <c r="P48" s="42">
        <f t="shared" si="8"/>
        <v>6</v>
      </c>
      <c r="Q48" s="42">
        <f t="shared" si="8"/>
        <v>0</v>
      </c>
      <c r="R48" s="42">
        <f t="shared" si="8"/>
        <v>0</v>
      </c>
      <c r="S48" s="42">
        <f t="shared" si="8"/>
        <v>0</v>
      </c>
      <c r="T48" s="42">
        <f t="shared" si="8"/>
        <v>87</v>
      </c>
      <c r="U48" s="43">
        <f>((T48+Q48+N48-R48)+(O48*2))/E48</f>
        <v>0.60833333333333328</v>
      </c>
      <c r="V48" s="44">
        <v>92</v>
      </c>
      <c r="W48" s="44" t="s">
        <v>76</v>
      </c>
      <c r="X48" s="44" t="s">
        <v>81</v>
      </c>
      <c r="Y48" s="63">
        <v>2818</v>
      </c>
      <c r="Z48" s="45"/>
      <c r="AA48" s="46" t="s">
        <v>118</v>
      </c>
      <c r="AB48" s="72" t="s">
        <v>197</v>
      </c>
    </row>
    <row r="49" spans="1:28" x14ac:dyDescent="0.3">
      <c r="A49" s="1"/>
      <c r="B49" s="1"/>
      <c r="C49" s="1"/>
      <c r="D49" s="1"/>
      <c r="F49" s="47" t="s">
        <v>41</v>
      </c>
      <c r="G49" s="61" t="e">
        <f>F48/G48</f>
        <v>#DIV/0!</v>
      </c>
      <c r="H49" s="47"/>
      <c r="I49" s="27"/>
      <c r="J49" s="47" t="s">
        <v>42</v>
      </c>
      <c r="K49" s="61" t="e">
        <f>J48/K48</f>
        <v>#DIV/0!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91F4-C01D-4F12-9B29-E988A5B5FF16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365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 t="s">
        <v>366</v>
      </c>
    </row>
    <row r="3" spans="1:28" x14ac:dyDescent="0.3">
      <c r="B3" s="1"/>
      <c r="C3" s="6">
        <v>28925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199</v>
      </c>
      <c r="K4" s="16" t="s">
        <v>45</v>
      </c>
      <c r="L4" s="17"/>
      <c r="M4" s="18"/>
      <c r="N4" s="19">
        <v>22</v>
      </c>
      <c r="O4" s="19">
        <v>22</v>
      </c>
      <c r="P4" s="19">
        <v>19</v>
      </c>
      <c r="Q4" s="19">
        <v>20</v>
      </c>
      <c r="R4" s="20"/>
      <c r="S4" s="21">
        <f>SUM(N4:R4)</f>
        <v>83</v>
      </c>
      <c r="T4" s="22">
        <v>96</v>
      </c>
    </row>
    <row r="5" spans="1:28" x14ac:dyDescent="0.3">
      <c r="B5" s="1"/>
      <c r="C5" s="6" t="s">
        <v>198</v>
      </c>
      <c r="D5" s="7" t="s">
        <v>6</v>
      </c>
      <c r="E5" s="1"/>
      <c r="F5" s="1"/>
      <c r="G5" s="1"/>
      <c r="J5" s="15" t="s">
        <v>200</v>
      </c>
      <c r="K5" s="16" t="s">
        <v>106</v>
      </c>
      <c r="L5" s="17"/>
      <c r="M5" s="18"/>
      <c r="N5" s="19">
        <v>22</v>
      </c>
      <c r="O5" s="19">
        <v>27</v>
      </c>
      <c r="P5" s="19">
        <v>29</v>
      </c>
      <c r="Q5" s="19">
        <v>34</v>
      </c>
      <c r="R5" s="20"/>
      <c r="S5" s="21">
        <f>SUM(N5:R5)</f>
        <v>112</v>
      </c>
      <c r="T5" s="22">
        <v>96</v>
      </c>
      <c r="U5" s="1"/>
      <c r="V5" s="1"/>
      <c r="W5" s="1"/>
    </row>
    <row r="6" spans="1:28" x14ac:dyDescent="0.3">
      <c r="C6" s="23">
        <v>1064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96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23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105</v>
      </c>
      <c r="B13" s="1" t="s">
        <v>68</v>
      </c>
      <c r="C13" s="26" t="s">
        <v>251</v>
      </c>
      <c r="D13" s="36">
        <v>35</v>
      </c>
      <c r="E13" s="84"/>
      <c r="F13" s="84"/>
      <c r="G13" s="84"/>
      <c r="H13" s="84"/>
      <c r="I13" s="84"/>
      <c r="J13" s="84"/>
      <c r="K13" s="84"/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v>6</v>
      </c>
      <c r="U13" s="38" t="str">
        <f>IFERROR(((T13+Q13+N13-R13)+(O13*2))/E13,"")</f>
        <v/>
      </c>
      <c r="V13" s="22">
        <v>96</v>
      </c>
      <c r="W13" s="22" t="s">
        <v>76</v>
      </c>
      <c r="X13" s="22" t="s">
        <v>75</v>
      </c>
      <c r="Y13" s="62">
        <v>1064</v>
      </c>
      <c r="Z13" s="39"/>
      <c r="AA13" s="1" t="s">
        <v>77</v>
      </c>
      <c r="AB13" s="27" t="s">
        <v>201</v>
      </c>
    </row>
    <row r="14" spans="1:28" x14ac:dyDescent="0.3">
      <c r="A14" s="1" t="s">
        <v>105</v>
      </c>
      <c r="B14" s="1" t="s">
        <v>68</v>
      </c>
      <c r="C14" s="26" t="s">
        <v>51</v>
      </c>
      <c r="D14" s="36">
        <v>21</v>
      </c>
      <c r="E14" s="84"/>
      <c r="F14" s="84"/>
      <c r="G14" s="84"/>
      <c r="H14" s="84"/>
      <c r="I14" s="84"/>
      <c r="J14" s="84"/>
      <c r="K14" s="84"/>
      <c r="L14" s="84"/>
      <c r="M14" s="84"/>
      <c r="N14" s="26">
        <f t="shared" ref="N14:N19" si="0">SUM(L14:M14)</f>
        <v>0</v>
      </c>
      <c r="O14" s="88"/>
      <c r="P14" s="88"/>
      <c r="Q14" s="88"/>
      <c r="R14" s="88"/>
      <c r="S14" s="88"/>
      <c r="T14" s="26">
        <v>2</v>
      </c>
      <c r="U14" s="38" t="str">
        <f t="shared" ref="U14:U22" si="1">IFERROR(((T14+Q14+N14-R14)+(O14*2))/E14,"")</f>
        <v/>
      </c>
      <c r="V14" s="22">
        <v>96</v>
      </c>
      <c r="W14" s="22" t="s">
        <v>76</v>
      </c>
      <c r="X14" s="22" t="s">
        <v>75</v>
      </c>
      <c r="Y14" s="62">
        <v>1064</v>
      </c>
      <c r="Z14" s="39"/>
      <c r="AA14" s="1" t="s">
        <v>77</v>
      </c>
      <c r="AB14" s="27" t="s">
        <v>201</v>
      </c>
    </row>
    <row r="15" spans="1:28" x14ac:dyDescent="0.3">
      <c r="A15" s="1" t="s">
        <v>105</v>
      </c>
      <c r="B15" s="1" t="s">
        <v>68</v>
      </c>
      <c r="C15" s="26" t="s">
        <v>64</v>
      </c>
      <c r="D15" s="36">
        <v>4</v>
      </c>
      <c r="E15" s="84"/>
      <c r="F15" s="84"/>
      <c r="G15" s="84"/>
      <c r="H15" s="84"/>
      <c r="I15" s="84"/>
      <c r="J15" s="84"/>
      <c r="K15" s="84"/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v>6</v>
      </c>
      <c r="U15" s="38" t="str">
        <f t="shared" si="1"/>
        <v/>
      </c>
      <c r="V15" s="22">
        <v>96</v>
      </c>
      <c r="W15" s="22" t="s">
        <v>76</v>
      </c>
      <c r="X15" s="22" t="s">
        <v>75</v>
      </c>
      <c r="Y15" s="62">
        <v>1064</v>
      </c>
      <c r="Z15" s="39"/>
      <c r="AA15" s="1" t="s">
        <v>77</v>
      </c>
      <c r="AB15" s="27" t="s">
        <v>201</v>
      </c>
    </row>
    <row r="16" spans="1:28" x14ac:dyDescent="0.3">
      <c r="A16" s="1" t="s">
        <v>105</v>
      </c>
      <c r="B16" s="1" t="s">
        <v>68</v>
      </c>
      <c r="C16" s="26" t="s">
        <v>47</v>
      </c>
      <c r="D16" s="36">
        <v>13</v>
      </c>
      <c r="E16" s="84"/>
      <c r="F16" s="84"/>
      <c r="G16" s="84"/>
      <c r="H16" s="84"/>
      <c r="I16" s="84"/>
      <c r="J16" s="84"/>
      <c r="K16" s="84"/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26">
        <v>4</v>
      </c>
      <c r="U16" s="38" t="str">
        <f t="shared" si="1"/>
        <v/>
      </c>
      <c r="V16" s="22">
        <v>96</v>
      </c>
      <c r="W16" s="22" t="s">
        <v>76</v>
      </c>
      <c r="X16" s="22" t="s">
        <v>75</v>
      </c>
      <c r="Y16" s="62">
        <v>1064</v>
      </c>
      <c r="Z16" s="39"/>
      <c r="AA16" s="1" t="s">
        <v>77</v>
      </c>
      <c r="AB16" s="27" t="s">
        <v>201</v>
      </c>
    </row>
    <row r="17" spans="1:28" x14ac:dyDescent="0.3">
      <c r="A17" s="1" t="s">
        <v>105</v>
      </c>
      <c r="B17" s="1" t="s">
        <v>68</v>
      </c>
      <c r="C17" s="26" t="s">
        <v>56</v>
      </c>
      <c r="D17" s="36">
        <v>11</v>
      </c>
      <c r="E17" s="84"/>
      <c r="F17" s="84"/>
      <c r="G17" s="84"/>
      <c r="H17" s="84"/>
      <c r="I17" s="84"/>
      <c r="J17" s="84"/>
      <c r="K17" s="84"/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v>15</v>
      </c>
      <c r="U17" s="38" t="str">
        <f t="shared" si="1"/>
        <v/>
      </c>
      <c r="V17" s="22">
        <v>96</v>
      </c>
      <c r="W17" s="22" t="s">
        <v>76</v>
      </c>
      <c r="X17" s="22" t="s">
        <v>75</v>
      </c>
      <c r="Y17" s="62">
        <v>1064</v>
      </c>
      <c r="Z17" s="39"/>
      <c r="AA17" s="1" t="s">
        <v>77</v>
      </c>
      <c r="AB17" s="27" t="s">
        <v>201</v>
      </c>
    </row>
    <row r="18" spans="1:28" x14ac:dyDescent="0.3">
      <c r="A18" s="1" t="s">
        <v>105</v>
      </c>
      <c r="B18" s="1" t="s">
        <v>68</v>
      </c>
      <c r="C18" s="26" t="s">
        <v>65</v>
      </c>
      <c r="D18" s="36">
        <v>34</v>
      </c>
      <c r="E18" s="84" t="s">
        <v>445</v>
      </c>
      <c r="F18" s="84"/>
      <c r="G18" s="84"/>
      <c r="H18" s="84"/>
      <c r="I18" s="84"/>
      <c r="J18" s="84"/>
      <c r="K18" s="84"/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v>0</v>
      </c>
      <c r="U18" s="38" t="str">
        <f t="shared" si="1"/>
        <v/>
      </c>
      <c r="V18" s="22">
        <v>96</v>
      </c>
      <c r="W18" s="22" t="s">
        <v>76</v>
      </c>
      <c r="X18" s="22" t="s">
        <v>75</v>
      </c>
      <c r="Y18" s="62">
        <v>1064</v>
      </c>
      <c r="Z18" s="39"/>
      <c r="AA18" s="1" t="s">
        <v>77</v>
      </c>
      <c r="AB18" s="27" t="s">
        <v>201</v>
      </c>
    </row>
    <row r="19" spans="1:28" x14ac:dyDescent="0.3">
      <c r="A19" s="1" t="s">
        <v>105</v>
      </c>
      <c r="B19" s="1" t="s">
        <v>68</v>
      </c>
      <c r="C19" s="26" t="s">
        <v>373</v>
      </c>
      <c r="D19" s="36">
        <v>15</v>
      </c>
      <c r="E19" s="84" t="s">
        <v>445</v>
      </c>
      <c r="F19" s="84"/>
      <c r="G19" s="84"/>
      <c r="H19" s="84"/>
      <c r="I19" s="84"/>
      <c r="J19" s="84"/>
      <c r="K19" s="84"/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26">
        <v>0</v>
      </c>
      <c r="U19" s="38" t="str">
        <f t="shared" si="1"/>
        <v/>
      </c>
      <c r="V19" s="22">
        <v>96</v>
      </c>
      <c r="W19" s="22" t="s">
        <v>76</v>
      </c>
      <c r="X19" s="22" t="s">
        <v>75</v>
      </c>
      <c r="Y19" s="62">
        <v>1064</v>
      </c>
      <c r="Z19" s="39"/>
      <c r="AA19" s="1" t="s">
        <v>77</v>
      </c>
      <c r="AB19" s="27" t="s">
        <v>201</v>
      </c>
    </row>
    <row r="20" spans="1:28" x14ac:dyDescent="0.3">
      <c r="A20" s="1" t="s">
        <v>105</v>
      </c>
      <c r="B20" s="1" t="s">
        <v>68</v>
      </c>
      <c r="C20" s="26" t="s">
        <v>48</v>
      </c>
      <c r="D20" s="36">
        <v>20</v>
      </c>
      <c r="E20" s="84"/>
      <c r="F20" s="84"/>
      <c r="G20" s="84"/>
      <c r="H20" s="84"/>
      <c r="I20" s="84"/>
      <c r="J20" s="84"/>
      <c r="K20" s="84"/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v>8</v>
      </c>
      <c r="U20" s="38" t="str">
        <f t="shared" si="1"/>
        <v/>
      </c>
      <c r="V20" s="22">
        <v>96</v>
      </c>
      <c r="W20" s="22" t="s">
        <v>76</v>
      </c>
      <c r="X20" s="22" t="s">
        <v>75</v>
      </c>
      <c r="Y20" s="62">
        <v>1064</v>
      </c>
      <c r="Z20" s="39"/>
      <c r="AA20" s="1" t="s">
        <v>77</v>
      </c>
      <c r="AB20" s="27" t="s">
        <v>201</v>
      </c>
    </row>
    <row r="21" spans="1:28" x14ac:dyDescent="0.3">
      <c r="A21" s="1" t="s">
        <v>105</v>
      </c>
      <c r="B21" s="1" t="s">
        <v>68</v>
      </c>
      <c r="C21" s="26" t="s">
        <v>49</v>
      </c>
      <c r="D21" s="36">
        <v>23</v>
      </c>
      <c r="E21" s="84"/>
      <c r="F21" s="84"/>
      <c r="G21" s="84"/>
      <c r="H21" s="84"/>
      <c r="I21" s="84"/>
      <c r="J21" s="84"/>
      <c r="K21" s="84"/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v>23</v>
      </c>
      <c r="U21" s="38" t="str">
        <f t="shared" si="1"/>
        <v/>
      </c>
      <c r="V21" s="22">
        <v>96</v>
      </c>
      <c r="W21" s="22" t="s">
        <v>76</v>
      </c>
      <c r="X21" s="22" t="s">
        <v>75</v>
      </c>
      <c r="Y21" s="62">
        <v>1064</v>
      </c>
      <c r="Z21" s="39"/>
      <c r="AA21" s="1" t="s">
        <v>77</v>
      </c>
      <c r="AB21" s="27" t="s">
        <v>201</v>
      </c>
    </row>
    <row r="22" spans="1:28" x14ac:dyDescent="0.3">
      <c r="A22" s="1" t="s">
        <v>105</v>
      </c>
      <c r="B22" s="1" t="s">
        <v>68</v>
      </c>
      <c r="C22" s="26" t="s">
        <v>50</v>
      </c>
      <c r="D22" s="36">
        <v>33</v>
      </c>
      <c r="E22" s="84"/>
      <c r="F22" s="84"/>
      <c r="G22" s="84"/>
      <c r="H22" s="84"/>
      <c r="I22" s="84"/>
      <c r="J22" s="84"/>
      <c r="K22" s="84"/>
      <c r="L22" s="84"/>
      <c r="M22" s="84"/>
      <c r="N22" s="26">
        <f>SUM(L22:M22)</f>
        <v>0</v>
      </c>
      <c r="O22" s="88"/>
      <c r="P22" s="54">
        <v>6</v>
      </c>
      <c r="Q22" s="88"/>
      <c r="R22" s="88"/>
      <c r="S22" s="88"/>
      <c r="T22" s="26">
        <v>19</v>
      </c>
      <c r="U22" s="38" t="str">
        <f t="shared" si="1"/>
        <v/>
      </c>
      <c r="V22" s="22">
        <v>96</v>
      </c>
      <c r="W22" s="22" t="s">
        <v>76</v>
      </c>
      <c r="X22" s="22" t="s">
        <v>75</v>
      </c>
      <c r="Y22" s="62">
        <v>1064</v>
      </c>
      <c r="Z22" s="39"/>
      <c r="AA22" s="1" t="s">
        <v>77</v>
      </c>
      <c r="AB22" s="27" t="s">
        <v>201</v>
      </c>
    </row>
    <row r="23" spans="1:28" x14ac:dyDescent="0.3">
      <c r="A23" s="1" t="s">
        <v>105</v>
      </c>
      <c r="B23" s="1" t="s">
        <v>68</v>
      </c>
      <c r="C23" s="54" t="s">
        <v>39</v>
      </c>
      <c r="D23" s="34"/>
      <c r="E23" s="54">
        <v>240</v>
      </c>
      <c r="F23" s="54"/>
      <c r="G23" s="54"/>
      <c r="H23" s="54"/>
      <c r="I23" s="54"/>
      <c r="J23" s="54"/>
      <c r="K23" s="54"/>
      <c r="L23" s="54"/>
      <c r="M23" s="54">
        <v>49</v>
      </c>
      <c r="N23" s="54">
        <v>49</v>
      </c>
      <c r="O23" s="54"/>
      <c r="P23" s="54">
        <v>12</v>
      </c>
      <c r="Q23" s="54"/>
      <c r="R23" s="41"/>
      <c r="S23" s="41"/>
      <c r="T23" s="26"/>
      <c r="U23" s="38" t="str">
        <f>_xlfn.IFNA("",((T23+Q23+N23-R23)+(O23*2))/E23)</f>
        <v/>
      </c>
      <c r="V23" s="22">
        <v>96</v>
      </c>
      <c r="W23" s="22" t="s">
        <v>76</v>
      </c>
      <c r="X23" s="22" t="s">
        <v>75</v>
      </c>
      <c r="Y23" s="62">
        <v>1064</v>
      </c>
      <c r="Z23" s="39"/>
      <c r="AA23" s="1" t="s">
        <v>77</v>
      </c>
      <c r="AB23" s="27" t="s">
        <v>201</v>
      </c>
    </row>
    <row r="24" spans="1:28" x14ac:dyDescent="0.3">
      <c r="A24" s="46" t="s">
        <v>105</v>
      </c>
      <c r="B24" s="46" t="s">
        <v>68</v>
      </c>
      <c r="C24" s="42" t="s">
        <v>40</v>
      </c>
      <c r="D24" s="46"/>
      <c r="E24" s="42">
        <f t="shared" ref="E24:T24" si="2">SUM(E13:E23)</f>
        <v>240</v>
      </c>
      <c r="F24" s="42">
        <f t="shared" si="2"/>
        <v>0</v>
      </c>
      <c r="G24" s="42">
        <f t="shared" si="2"/>
        <v>0</v>
      </c>
      <c r="H24" s="42">
        <f t="shared" si="2"/>
        <v>0</v>
      </c>
      <c r="I24" s="42">
        <f t="shared" si="2"/>
        <v>0</v>
      </c>
      <c r="J24" s="42">
        <f t="shared" si="2"/>
        <v>0</v>
      </c>
      <c r="K24" s="42">
        <f t="shared" si="2"/>
        <v>0</v>
      </c>
      <c r="L24" s="42">
        <f t="shared" si="2"/>
        <v>0</v>
      </c>
      <c r="M24" s="42">
        <f t="shared" si="2"/>
        <v>49</v>
      </c>
      <c r="N24" s="42">
        <f t="shared" si="2"/>
        <v>49</v>
      </c>
      <c r="O24" s="42">
        <f t="shared" si="2"/>
        <v>0</v>
      </c>
      <c r="P24" s="42">
        <f t="shared" si="2"/>
        <v>18</v>
      </c>
      <c r="Q24" s="42">
        <f t="shared" si="2"/>
        <v>0</v>
      </c>
      <c r="R24" s="42">
        <f t="shared" si="2"/>
        <v>0</v>
      </c>
      <c r="S24" s="42">
        <f t="shared" si="2"/>
        <v>0</v>
      </c>
      <c r="T24" s="42">
        <f t="shared" si="2"/>
        <v>83</v>
      </c>
      <c r="U24" s="43">
        <f>((T24+Q24+N24-R24)+(O24*2))/E24</f>
        <v>0.55000000000000004</v>
      </c>
      <c r="V24" s="44">
        <v>96</v>
      </c>
      <c r="W24" s="44" t="s">
        <v>76</v>
      </c>
      <c r="X24" s="44" t="s">
        <v>75</v>
      </c>
      <c r="Y24" s="63">
        <v>1064</v>
      </c>
      <c r="Z24" s="45"/>
      <c r="AA24" s="46" t="s">
        <v>77</v>
      </c>
      <c r="AB24" s="72" t="s">
        <v>201</v>
      </c>
    </row>
    <row r="25" spans="1:28" x14ac:dyDescent="0.3">
      <c r="A25" s="1"/>
      <c r="B25" s="1"/>
      <c r="C25" s="1"/>
      <c r="D25" s="1"/>
      <c r="F25" s="47" t="s">
        <v>41</v>
      </c>
      <c r="G25" s="61" t="e">
        <f>F24/G24</f>
        <v>#DIV/0!</v>
      </c>
      <c r="H25" s="47"/>
      <c r="I25" s="27"/>
      <c r="J25" s="47" t="s">
        <v>42</v>
      </c>
      <c r="K25" s="61" t="e">
        <f>J24/K24</f>
        <v>#DIV/0!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106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24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105</v>
      </c>
      <c r="C35" s="26" t="s">
        <v>340</v>
      </c>
      <c r="D35" s="36">
        <v>55</v>
      </c>
      <c r="E35" s="26">
        <v>4</v>
      </c>
      <c r="F35" s="26">
        <v>1</v>
      </c>
      <c r="G35" s="26">
        <v>2</v>
      </c>
      <c r="H35" s="26"/>
      <c r="I35" s="26"/>
      <c r="J35" s="26">
        <v>0</v>
      </c>
      <c r="K35" s="26">
        <v>4</v>
      </c>
      <c r="L35" s="26">
        <v>0</v>
      </c>
      <c r="M35" s="37">
        <v>1</v>
      </c>
      <c r="N35" s="26">
        <f>SUM(L35:M35)</f>
        <v>1</v>
      </c>
      <c r="O35" s="26">
        <v>0</v>
      </c>
      <c r="P35" s="37">
        <v>0</v>
      </c>
      <c r="Q35" s="26">
        <v>0</v>
      </c>
      <c r="R35" s="26">
        <v>0</v>
      </c>
      <c r="S35" s="26">
        <v>0</v>
      </c>
      <c r="T35" s="26">
        <v>2</v>
      </c>
      <c r="U35" s="38">
        <f>IFERROR(((T35+Q35+N35-R35)+(O35*2))/E35,"")</f>
        <v>0.75</v>
      </c>
      <c r="V35" s="22">
        <v>96</v>
      </c>
      <c r="W35" s="22" t="s">
        <v>74</v>
      </c>
      <c r="X35" s="22" t="s">
        <v>81</v>
      </c>
      <c r="Y35" s="62">
        <v>1064</v>
      </c>
      <c r="Z35" s="39"/>
      <c r="AA35" s="1" t="s">
        <v>202</v>
      </c>
      <c r="AB35" s="27" t="s">
        <v>203</v>
      </c>
    </row>
    <row r="36" spans="1:28" x14ac:dyDescent="0.3">
      <c r="A36" s="1" t="s">
        <v>68</v>
      </c>
      <c r="B36" s="1" t="s">
        <v>105</v>
      </c>
      <c r="C36" s="26" t="s">
        <v>268</v>
      </c>
      <c r="D36" s="36">
        <v>21</v>
      </c>
      <c r="E36" s="84"/>
      <c r="F36" s="84"/>
      <c r="G36" s="84"/>
      <c r="H36" s="84"/>
      <c r="I36" s="84"/>
      <c r="J36" s="84"/>
      <c r="K36" s="84"/>
      <c r="L36" s="84"/>
      <c r="M36" s="37">
        <v>10</v>
      </c>
      <c r="N36" s="26">
        <f t="shared" ref="N36:N41" si="3">SUM(L36:M36)</f>
        <v>10</v>
      </c>
      <c r="O36" s="88"/>
      <c r="P36" s="88"/>
      <c r="Q36" s="88"/>
      <c r="R36" s="88"/>
      <c r="S36" s="88"/>
      <c r="T36" s="26">
        <v>22</v>
      </c>
      <c r="U36" s="38" t="str">
        <f t="shared" ref="U36:U44" si="4">IFERROR(((T36+Q36+N36-R36)+(O36*2))/E36,"")</f>
        <v/>
      </c>
      <c r="V36" s="22">
        <v>96</v>
      </c>
      <c r="W36" s="22" t="s">
        <v>74</v>
      </c>
      <c r="X36" s="22" t="s">
        <v>81</v>
      </c>
      <c r="Y36" s="62">
        <v>1064</v>
      </c>
      <c r="Z36" s="39"/>
      <c r="AA36" s="1" t="s">
        <v>202</v>
      </c>
      <c r="AB36" s="27" t="s">
        <v>203</v>
      </c>
    </row>
    <row r="37" spans="1:28" x14ac:dyDescent="0.3">
      <c r="A37" s="1" t="s">
        <v>68</v>
      </c>
      <c r="B37" s="1" t="s">
        <v>105</v>
      </c>
      <c r="C37" s="26" t="s">
        <v>329</v>
      </c>
      <c r="D37" s="36">
        <v>32</v>
      </c>
      <c r="E37" s="84"/>
      <c r="F37" s="84"/>
      <c r="G37" s="84"/>
      <c r="H37" s="84"/>
      <c r="I37" s="84"/>
      <c r="J37" s="84"/>
      <c r="K37" s="84"/>
      <c r="L37" s="84"/>
      <c r="M37" s="88"/>
      <c r="N37" s="26">
        <f t="shared" si="3"/>
        <v>0</v>
      </c>
      <c r="O37" s="88"/>
      <c r="P37" s="88"/>
      <c r="Q37" s="88"/>
      <c r="R37" s="88"/>
      <c r="S37" s="88"/>
      <c r="T37" s="26">
        <v>2</v>
      </c>
      <c r="U37" s="38" t="str">
        <f t="shared" si="4"/>
        <v/>
      </c>
      <c r="V37" s="22">
        <v>96</v>
      </c>
      <c r="W37" s="22" t="s">
        <v>74</v>
      </c>
      <c r="X37" s="22" t="s">
        <v>81</v>
      </c>
      <c r="Y37" s="62">
        <v>1064</v>
      </c>
      <c r="Z37" s="39"/>
      <c r="AA37" s="1" t="s">
        <v>202</v>
      </c>
      <c r="AB37" s="27" t="s">
        <v>203</v>
      </c>
    </row>
    <row r="38" spans="1:28" x14ac:dyDescent="0.3">
      <c r="A38" s="1" t="s">
        <v>68</v>
      </c>
      <c r="B38" s="1" t="s">
        <v>105</v>
      </c>
      <c r="C38" s="26" t="s">
        <v>330</v>
      </c>
      <c r="D38" s="36">
        <v>24</v>
      </c>
      <c r="E38" s="84"/>
      <c r="F38" s="84"/>
      <c r="G38" s="84"/>
      <c r="H38" s="84"/>
      <c r="I38" s="84"/>
      <c r="J38" s="84"/>
      <c r="K38" s="84"/>
      <c r="L38" s="84"/>
      <c r="M38" s="88"/>
      <c r="N38" s="26">
        <f t="shared" si="3"/>
        <v>0</v>
      </c>
      <c r="O38" s="88"/>
      <c r="P38" s="88"/>
      <c r="Q38" s="88"/>
      <c r="R38" s="88"/>
      <c r="S38" s="88"/>
      <c r="T38" s="26">
        <v>2</v>
      </c>
      <c r="U38" s="38" t="str">
        <f t="shared" si="4"/>
        <v/>
      </c>
      <c r="V38" s="22">
        <v>96</v>
      </c>
      <c r="W38" s="22" t="s">
        <v>74</v>
      </c>
      <c r="X38" s="22" t="s">
        <v>81</v>
      </c>
      <c r="Y38" s="62">
        <v>1064</v>
      </c>
      <c r="Z38" s="39"/>
      <c r="AA38" s="1" t="s">
        <v>202</v>
      </c>
      <c r="AB38" s="27" t="s">
        <v>203</v>
      </c>
    </row>
    <row r="39" spans="1:28" x14ac:dyDescent="0.3">
      <c r="A39" s="1" t="s">
        <v>68</v>
      </c>
      <c r="B39" s="1" t="s">
        <v>105</v>
      </c>
      <c r="C39" s="26" t="s">
        <v>369</v>
      </c>
      <c r="D39" s="36">
        <v>13</v>
      </c>
      <c r="E39" s="26">
        <v>23</v>
      </c>
      <c r="F39" s="26">
        <v>3</v>
      </c>
      <c r="G39" s="26">
        <v>6</v>
      </c>
      <c r="H39" s="26"/>
      <c r="I39" s="26"/>
      <c r="J39" s="26">
        <v>0</v>
      </c>
      <c r="K39" s="26">
        <v>0</v>
      </c>
      <c r="L39" s="26">
        <v>3</v>
      </c>
      <c r="M39" s="37">
        <v>3</v>
      </c>
      <c r="N39" s="26">
        <f t="shared" si="3"/>
        <v>6</v>
      </c>
      <c r="O39" s="37">
        <v>4</v>
      </c>
      <c r="P39" s="37">
        <v>0</v>
      </c>
      <c r="Q39" s="37">
        <v>1</v>
      </c>
      <c r="R39" s="37">
        <v>1</v>
      </c>
      <c r="S39" s="37">
        <v>1</v>
      </c>
      <c r="T39" s="26">
        <v>6</v>
      </c>
      <c r="U39" s="38">
        <f t="shared" si="4"/>
        <v>0.86956521739130432</v>
      </c>
      <c r="V39" s="22">
        <v>96</v>
      </c>
      <c r="W39" s="22" t="s">
        <v>74</v>
      </c>
      <c r="X39" s="22" t="s">
        <v>81</v>
      </c>
      <c r="Y39" s="62">
        <v>1064</v>
      </c>
      <c r="Z39" s="39"/>
      <c r="AA39" s="1" t="s">
        <v>202</v>
      </c>
      <c r="AB39" s="27" t="s">
        <v>203</v>
      </c>
    </row>
    <row r="40" spans="1:28" x14ac:dyDescent="0.3">
      <c r="A40" s="1" t="s">
        <v>68</v>
      </c>
      <c r="B40" s="1" t="s">
        <v>105</v>
      </c>
      <c r="C40" s="26" t="s">
        <v>273</v>
      </c>
      <c r="D40" s="36">
        <v>45</v>
      </c>
      <c r="E40" s="84"/>
      <c r="F40" s="84"/>
      <c r="G40" s="84"/>
      <c r="H40" s="84"/>
      <c r="I40" s="84"/>
      <c r="J40" s="84"/>
      <c r="K40" s="84"/>
      <c r="L40" s="84"/>
      <c r="M40" s="88"/>
      <c r="N40" s="26">
        <f t="shared" si="3"/>
        <v>0</v>
      </c>
      <c r="O40" s="88"/>
      <c r="P40" s="88"/>
      <c r="Q40" s="88"/>
      <c r="R40" s="88"/>
      <c r="S40" s="88"/>
      <c r="T40" s="26">
        <v>14</v>
      </c>
      <c r="U40" s="38" t="str">
        <f t="shared" si="4"/>
        <v/>
      </c>
      <c r="V40" s="22">
        <v>96</v>
      </c>
      <c r="W40" s="22" t="s">
        <v>74</v>
      </c>
      <c r="X40" s="22" t="s">
        <v>81</v>
      </c>
      <c r="Y40" s="62">
        <v>1064</v>
      </c>
      <c r="Z40" s="39"/>
      <c r="AA40" s="1" t="s">
        <v>202</v>
      </c>
      <c r="AB40" s="27" t="s">
        <v>203</v>
      </c>
    </row>
    <row r="41" spans="1:28" x14ac:dyDescent="0.3">
      <c r="A41" s="1" t="s">
        <v>68</v>
      </c>
      <c r="B41" s="1" t="s">
        <v>105</v>
      </c>
      <c r="C41" s="26" t="s">
        <v>332</v>
      </c>
      <c r="D41" s="36">
        <v>42</v>
      </c>
      <c r="E41" s="84"/>
      <c r="F41" s="84"/>
      <c r="G41" s="84"/>
      <c r="H41" s="84"/>
      <c r="I41" s="84"/>
      <c r="J41" s="84"/>
      <c r="K41" s="84"/>
      <c r="L41" s="84"/>
      <c r="M41" s="37">
        <v>14</v>
      </c>
      <c r="N41" s="26">
        <f t="shared" si="3"/>
        <v>14</v>
      </c>
      <c r="O41" s="88"/>
      <c r="P41" s="88"/>
      <c r="Q41" s="88"/>
      <c r="R41" s="88"/>
      <c r="S41" s="88"/>
      <c r="T41" s="26">
        <v>17</v>
      </c>
      <c r="U41" s="38" t="str">
        <f t="shared" si="4"/>
        <v/>
      </c>
      <c r="V41" s="22">
        <v>96</v>
      </c>
      <c r="W41" s="22" t="s">
        <v>74</v>
      </c>
      <c r="X41" s="22" t="s">
        <v>81</v>
      </c>
      <c r="Y41" s="62">
        <v>1064</v>
      </c>
      <c r="Z41" s="39"/>
      <c r="AA41" s="1" t="s">
        <v>202</v>
      </c>
      <c r="AB41" s="27" t="s">
        <v>203</v>
      </c>
    </row>
    <row r="42" spans="1:28" x14ac:dyDescent="0.3">
      <c r="A42" s="1" t="s">
        <v>68</v>
      </c>
      <c r="B42" s="1" t="s">
        <v>105</v>
      </c>
      <c r="C42" s="26" t="s">
        <v>274</v>
      </c>
      <c r="D42" s="36">
        <v>10</v>
      </c>
      <c r="E42" s="84"/>
      <c r="F42" s="84"/>
      <c r="G42" s="84"/>
      <c r="H42" s="84"/>
      <c r="I42" s="84"/>
      <c r="J42" s="84"/>
      <c r="K42" s="84"/>
      <c r="L42" s="84"/>
      <c r="M42" s="88"/>
      <c r="N42" s="26">
        <f>SUM(L42:M42)</f>
        <v>0</v>
      </c>
      <c r="O42" s="88"/>
      <c r="P42" s="88"/>
      <c r="Q42" s="88"/>
      <c r="R42" s="88"/>
      <c r="S42" s="88"/>
      <c r="T42" s="26">
        <v>8</v>
      </c>
      <c r="U42" s="38" t="str">
        <f t="shared" si="4"/>
        <v/>
      </c>
      <c r="V42" s="22">
        <v>96</v>
      </c>
      <c r="W42" s="22" t="s">
        <v>74</v>
      </c>
      <c r="X42" s="22" t="s">
        <v>81</v>
      </c>
      <c r="Y42" s="62">
        <v>1064</v>
      </c>
      <c r="Z42" s="39"/>
      <c r="AA42" s="1" t="s">
        <v>202</v>
      </c>
      <c r="AB42" s="27" t="s">
        <v>203</v>
      </c>
    </row>
    <row r="43" spans="1:28" x14ac:dyDescent="0.3">
      <c r="A43" s="1" t="s">
        <v>68</v>
      </c>
      <c r="B43" s="1" t="s">
        <v>105</v>
      </c>
      <c r="C43" s="26" t="s">
        <v>341</v>
      </c>
      <c r="D43" s="36">
        <v>44</v>
      </c>
      <c r="E43" s="26">
        <v>16</v>
      </c>
      <c r="F43" s="26">
        <v>6</v>
      </c>
      <c r="G43" s="26">
        <v>12</v>
      </c>
      <c r="H43" s="26"/>
      <c r="I43" s="26"/>
      <c r="J43" s="26">
        <v>1</v>
      </c>
      <c r="K43" s="26">
        <v>1</v>
      </c>
      <c r="L43" s="26">
        <v>3</v>
      </c>
      <c r="M43" s="37">
        <v>3</v>
      </c>
      <c r="N43" s="26">
        <f>SUM(L43:M43)</f>
        <v>6</v>
      </c>
      <c r="O43" s="37">
        <v>1</v>
      </c>
      <c r="P43" s="37">
        <v>2</v>
      </c>
      <c r="Q43" s="37">
        <v>2</v>
      </c>
      <c r="R43" s="37">
        <v>0</v>
      </c>
      <c r="S43" s="37">
        <v>0</v>
      </c>
      <c r="T43" s="26">
        <v>13</v>
      </c>
      <c r="U43" s="38">
        <f t="shared" si="4"/>
        <v>1.4375</v>
      </c>
      <c r="V43" s="22">
        <v>96</v>
      </c>
      <c r="W43" s="22" t="s">
        <v>74</v>
      </c>
      <c r="X43" s="22" t="s">
        <v>81</v>
      </c>
      <c r="Y43" s="62">
        <v>1064</v>
      </c>
      <c r="Z43" s="39"/>
      <c r="AA43" s="1" t="s">
        <v>202</v>
      </c>
      <c r="AB43" s="27" t="s">
        <v>203</v>
      </c>
    </row>
    <row r="44" spans="1:28" x14ac:dyDescent="0.3">
      <c r="A44" s="1" t="s">
        <v>68</v>
      </c>
      <c r="B44" s="1" t="s">
        <v>105</v>
      </c>
      <c r="C44" s="26" t="s">
        <v>335</v>
      </c>
      <c r="D44" s="36">
        <v>11</v>
      </c>
      <c r="E44" s="84"/>
      <c r="F44" s="84"/>
      <c r="G44" s="84"/>
      <c r="H44" s="84"/>
      <c r="I44" s="84"/>
      <c r="J44" s="84"/>
      <c r="K44" s="84"/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26">
        <v>26</v>
      </c>
      <c r="U44" s="38" t="str">
        <f t="shared" si="4"/>
        <v/>
      </c>
      <c r="V44" s="22">
        <v>96</v>
      </c>
      <c r="W44" s="22" t="s">
        <v>74</v>
      </c>
      <c r="X44" s="22" t="s">
        <v>81</v>
      </c>
      <c r="Y44" s="62">
        <v>1064</v>
      </c>
      <c r="Z44" s="39"/>
      <c r="AA44" s="1" t="s">
        <v>202</v>
      </c>
      <c r="AB44" s="27" t="s">
        <v>203</v>
      </c>
    </row>
    <row r="45" spans="1:28" x14ac:dyDescent="0.3">
      <c r="A45" s="1" t="s">
        <v>68</v>
      </c>
      <c r="B45" s="1" t="s">
        <v>105</v>
      </c>
      <c r="C45" s="54" t="s">
        <v>39</v>
      </c>
      <c r="D45" s="34"/>
      <c r="E45" s="54">
        <v>197</v>
      </c>
      <c r="F45" s="54"/>
      <c r="G45" s="54"/>
      <c r="H45" s="54"/>
      <c r="I45" s="54"/>
      <c r="J45" s="54"/>
      <c r="K45" s="54"/>
      <c r="L45" s="54"/>
      <c r="M45" s="54">
        <v>15</v>
      </c>
      <c r="N45" s="54">
        <v>15</v>
      </c>
      <c r="O45" s="54"/>
      <c r="P45" s="54">
        <v>18</v>
      </c>
      <c r="Q45" s="41"/>
      <c r="R45" s="41"/>
      <c r="S45" s="41"/>
      <c r="T45" s="41"/>
      <c r="U45" s="38" t="str">
        <f>_xlfn.IFNA("",((T45+Q45+N45-R45)+(O45*2))/E45)</f>
        <v/>
      </c>
      <c r="V45" s="22">
        <v>96</v>
      </c>
      <c r="W45" s="22" t="s">
        <v>74</v>
      </c>
      <c r="X45" s="22" t="s">
        <v>81</v>
      </c>
      <c r="Y45" s="62">
        <v>1064</v>
      </c>
      <c r="Z45" s="39"/>
      <c r="AA45" s="1" t="s">
        <v>202</v>
      </c>
      <c r="AB45" s="27" t="s">
        <v>203</v>
      </c>
    </row>
    <row r="46" spans="1:28" x14ac:dyDescent="0.3">
      <c r="A46" s="46" t="s">
        <v>68</v>
      </c>
      <c r="B46" s="46" t="s">
        <v>105</v>
      </c>
      <c r="C46" s="42" t="s">
        <v>40</v>
      </c>
      <c r="D46" s="46"/>
      <c r="E46" s="42">
        <f t="shared" ref="E46:T46" si="5">SUM(E35:E45)</f>
        <v>240</v>
      </c>
      <c r="F46" s="42">
        <f t="shared" si="5"/>
        <v>10</v>
      </c>
      <c r="G46" s="42">
        <f t="shared" si="5"/>
        <v>20</v>
      </c>
      <c r="H46" s="42">
        <f t="shared" si="5"/>
        <v>0</v>
      </c>
      <c r="I46" s="42">
        <f t="shared" si="5"/>
        <v>0</v>
      </c>
      <c r="J46" s="42">
        <f t="shared" si="5"/>
        <v>1</v>
      </c>
      <c r="K46" s="42">
        <f t="shared" si="5"/>
        <v>5</v>
      </c>
      <c r="L46" s="42">
        <f t="shared" si="5"/>
        <v>6</v>
      </c>
      <c r="M46" s="42">
        <f t="shared" si="5"/>
        <v>46</v>
      </c>
      <c r="N46" s="42">
        <f t="shared" si="5"/>
        <v>52</v>
      </c>
      <c r="O46" s="42">
        <f t="shared" si="5"/>
        <v>5</v>
      </c>
      <c r="P46" s="42">
        <f t="shared" si="5"/>
        <v>20</v>
      </c>
      <c r="Q46" s="42">
        <f t="shared" si="5"/>
        <v>3</v>
      </c>
      <c r="R46" s="42">
        <f t="shared" si="5"/>
        <v>1</v>
      </c>
      <c r="S46" s="42">
        <f t="shared" si="5"/>
        <v>1</v>
      </c>
      <c r="T46" s="42">
        <f t="shared" si="5"/>
        <v>112</v>
      </c>
      <c r="U46" s="43">
        <f>((T46+Q46+N46-R46)+(O46*2))/E46</f>
        <v>0.73333333333333328</v>
      </c>
      <c r="V46" s="44">
        <v>96</v>
      </c>
      <c r="W46" s="44" t="s">
        <v>74</v>
      </c>
      <c r="X46" s="44" t="s">
        <v>81</v>
      </c>
      <c r="Y46" s="63">
        <v>1064</v>
      </c>
      <c r="Z46" s="45"/>
      <c r="AA46" s="46" t="s">
        <v>202</v>
      </c>
      <c r="AB46" s="72" t="s">
        <v>203</v>
      </c>
    </row>
    <row r="47" spans="1:28" x14ac:dyDescent="0.3">
      <c r="A47" s="1"/>
      <c r="B47" s="1"/>
      <c r="C47" s="1"/>
      <c r="D47" s="1"/>
      <c r="F47" s="47" t="s">
        <v>41</v>
      </c>
      <c r="G47" s="61">
        <f>F46/G46</f>
        <v>0.5</v>
      </c>
      <c r="H47" s="47"/>
      <c r="I47" s="27"/>
      <c r="J47" s="47" t="s">
        <v>42</v>
      </c>
      <c r="K47" s="61">
        <f>J46/K46</f>
        <v>0.2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1"/>
    </row>
    <row r="50" spans="2:28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C084-8911-4446-A429-9CB5EE93830C}">
  <sheetPr>
    <tabColor rgb="FFFF0000"/>
    <pageSetUpPr fitToPage="1"/>
  </sheetPr>
  <dimension ref="A1:AB53"/>
  <sheetViews>
    <sheetView workbookViewId="0">
      <selection activeCell="F17" sqref="F1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407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28929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111</v>
      </c>
      <c r="D4" s="7" t="s">
        <v>5</v>
      </c>
      <c r="E4" s="8"/>
      <c r="F4" s="5"/>
      <c r="G4" s="1"/>
      <c r="J4" s="15" t="s">
        <v>204</v>
      </c>
      <c r="K4" s="16" t="s">
        <v>45</v>
      </c>
      <c r="L4" s="17"/>
      <c r="M4" s="18"/>
      <c r="N4" s="19">
        <v>15</v>
      </c>
      <c r="O4" s="19">
        <v>19</v>
      </c>
      <c r="P4" s="19">
        <v>36</v>
      </c>
      <c r="Q4" s="19">
        <v>19</v>
      </c>
      <c r="R4" s="20"/>
      <c r="S4" s="21">
        <f>SUM(N4:R4)</f>
        <v>89</v>
      </c>
      <c r="T4" s="22">
        <v>102</v>
      </c>
    </row>
    <row r="5" spans="1:28" x14ac:dyDescent="0.3">
      <c r="B5" s="1"/>
      <c r="C5" s="6" t="s">
        <v>112</v>
      </c>
      <c r="D5" s="7" t="s">
        <v>6</v>
      </c>
      <c r="E5" s="1"/>
      <c r="F5" s="1"/>
      <c r="G5" s="1"/>
      <c r="J5" s="15" t="s">
        <v>205</v>
      </c>
      <c r="K5" s="16" t="s">
        <v>114</v>
      </c>
      <c r="L5" s="17"/>
      <c r="M5" s="18"/>
      <c r="N5" s="19">
        <v>26</v>
      </c>
      <c r="O5" s="19">
        <v>19</v>
      </c>
      <c r="P5" s="19">
        <v>27</v>
      </c>
      <c r="Q5" s="19">
        <v>23</v>
      </c>
      <c r="R5" s="20"/>
      <c r="S5" s="21">
        <f>SUM(N5:R5)</f>
        <v>95</v>
      </c>
      <c r="T5" s="22">
        <v>102</v>
      </c>
      <c r="U5" s="1"/>
      <c r="V5" s="1"/>
      <c r="W5" s="1"/>
    </row>
    <row r="6" spans="1:28" x14ac:dyDescent="0.3">
      <c r="C6" s="23">
        <v>596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102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24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68</v>
      </c>
      <c r="C13" s="26" t="s">
        <v>251</v>
      </c>
      <c r="D13" s="36">
        <v>35</v>
      </c>
      <c r="E13" s="84"/>
      <c r="F13" s="26">
        <v>6</v>
      </c>
      <c r="G13" s="84"/>
      <c r="H13" s="26"/>
      <c r="I13" s="26"/>
      <c r="J13" s="26">
        <v>4</v>
      </c>
      <c r="K13" s="26">
        <v>4</v>
      </c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+(F13*2)+J13</f>
        <v>16</v>
      </c>
      <c r="U13" s="38" t="str">
        <f>IFERROR(((T13+Q13+N13-R13)+(O13*2))/E13,"")</f>
        <v/>
      </c>
      <c r="V13" s="22">
        <v>102</v>
      </c>
      <c r="W13" s="22" t="s">
        <v>76</v>
      </c>
      <c r="X13" s="22" t="s">
        <v>75</v>
      </c>
      <c r="Y13" s="62">
        <v>596</v>
      </c>
      <c r="Z13" s="39"/>
      <c r="AA13" s="1" t="s">
        <v>77</v>
      </c>
      <c r="AB13" s="27" t="s">
        <v>206</v>
      </c>
    </row>
    <row r="14" spans="1:28" x14ac:dyDescent="0.3">
      <c r="A14" s="1" t="s">
        <v>113</v>
      </c>
      <c r="B14" s="1" t="s">
        <v>68</v>
      </c>
      <c r="C14" s="26" t="s">
        <v>51</v>
      </c>
      <c r="D14" s="36">
        <v>21</v>
      </c>
      <c r="E14" s="84"/>
      <c r="F14" s="26">
        <v>2</v>
      </c>
      <c r="G14" s="84"/>
      <c r="H14" s="26"/>
      <c r="I14" s="26"/>
      <c r="J14" s="26">
        <v>0</v>
      </c>
      <c r="K14" s="26">
        <v>0</v>
      </c>
      <c r="L14" s="84"/>
      <c r="M14" s="84"/>
      <c r="N14" s="26">
        <f t="shared" ref="N14:N20" si="0">SUM(L14:M14)</f>
        <v>0</v>
      </c>
      <c r="O14" s="88"/>
      <c r="P14" s="88"/>
      <c r="Q14" s="88"/>
      <c r="R14" s="88"/>
      <c r="S14" s="88"/>
      <c r="T14" s="26">
        <f t="shared" ref="T14:T22" si="1">+(F14*2)+J14</f>
        <v>4</v>
      </c>
      <c r="U14" s="38" t="str">
        <f t="shared" ref="U14:U22" si="2">IFERROR(((T14+Q14+N14-R14)+(O14*2))/E14,"")</f>
        <v/>
      </c>
      <c r="V14" s="22">
        <v>102</v>
      </c>
      <c r="W14" s="22" t="s">
        <v>76</v>
      </c>
      <c r="X14" s="22" t="s">
        <v>75</v>
      </c>
      <c r="Y14" s="62">
        <v>596</v>
      </c>
      <c r="Z14" s="39"/>
      <c r="AA14" s="1" t="s">
        <v>77</v>
      </c>
      <c r="AB14" s="27" t="s">
        <v>206</v>
      </c>
    </row>
    <row r="15" spans="1:28" x14ac:dyDescent="0.3">
      <c r="A15" s="1" t="s">
        <v>113</v>
      </c>
      <c r="B15" s="1" t="s">
        <v>68</v>
      </c>
      <c r="C15" s="26" t="s">
        <v>64</v>
      </c>
      <c r="D15" s="36">
        <v>4</v>
      </c>
      <c r="E15" s="84"/>
      <c r="F15" s="26">
        <v>4</v>
      </c>
      <c r="G15" s="84"/>
      <c r="H15" s="26"/>
      <c r="I15" s="26"/>
      <c r="J15" s="26">
        <v>0</v>
      </c>
      <c r="K15" s="26">
        <v>0</v>
      </c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f t="shared" si="1"/>
        <v>8</v>
      </c>
      <c r="U15" s="38" t="str">
        <f t="shared" si="2"/>
        <v/>
      </c>
      <c r="V15" s="22">
        <v>102</v>
      </c>
      <c r="W15" s="22" t="s">
        <v>76</v>
      </c>
      <c r="X15" s="22" t="s">
        <v>75</v>
      </c>
      <c r="Y15" s="62">
        <v>596</v>
      </c>
      <c r="Z15" s="39"/>
      <c r="AA15" s="1" t="s">
        <v>77</v>
      </c>
      <c r="AB15" s="27" t="s">
        <v>206</v>
      </c>
    </row>
    <row r="16" spans="1:28" x14ac:dyDescent="0.3">
      <c r="A16" s="1" t="s">
        <v>113</v>
      </c>
      <c r="B16" s="1" t="s">
        <v>68</v>
      </c>
      <c r="C16" s="26" t="s">
        <v>47</v>
      </c>
      <c r="D16" s="36">
        <v>13</v>
      </c>
      <c r="E16" s="84"/>
      <c r="F16" s="26">
        <v>3</v>
      </c>
      <c r="G16" s="84"/>
      <c r="H16" s="26"/>
      <c r="I16" s="26"/>
      <c r="J16" s="26">
        <v>0</v>
      </c>
      <c r="K16" s="26">
        <v>0</v>
      </c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26">
        <f t="shared" si="1"/>
        <v>6</v>
      </c>
      <c r="U16" s="38" t="str">
        <f t="shared" si="2"/>
        <v/>
      </c>
      <c r="V16" s="22">
        <v>102</v>
      </c>
      <c r="W16" s="22" t="s">
        <v>76</v>
      </c>
      <c r="X16" s="22" t="s">
        <v>75</v>
      </c>
      <c r="Y16" s="62">
        <v>596</v>
      </c>
      <c r="Z16" s="39"/>
      <c r="AA16" s="1" t="s">
        <v>77</v>
      </c>
      <c r="AB16" s="27" t="s">
        <v>206</v>
      </c>
    </row>
    <row r="17" spans="1:28" x14ac:dyDescent="0.3">
      <c r="A17" s="1" t="s">
        <v>113</v>
      </c>
      <c r="B17" s="1" t="s">
        <v>68</v>
      </c>
      <c r="C17" s="26" t="s">
        <v>56</v>
      </c>
      <c r="D17" s="36">
        <v>11</v>
      </c>
      <c r="E17" s="84"/>
      <c r="F17" s="26">
        <v>7</v>
      </c>
      <c r="G17" s="84"/>
      <c r="H17" s="26"/>
      <c r="I17" s="26"/>
      <c r="J17" s="26">
        <v>9</v>
      </c>
      <c r="K17" s="26">
        <v>10</v>
      </c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f t="shared" si="1"/>
        <v>23</v>
      </c>
      <c r="U17" s="38" t="str">
        <f t="shared" si="2"/>
        <v/>
      </c>
      <c r="V17" s="22">
        <v>102</v>
      </c>
      <c r="W17" s="22" t="s">
        <v>76</v>
      </c>
      <c r="X17" s="22" t="s">
        <v>75</v>
      </c>
      <c r="Y17" s="62">
        <v>596</v>
      </c>
      <c r="Z17" s="39"/>
      <c r="AA17" s="1" t="s">
        <v>77</v>
      </c>
      <c r="AB17" s="27" t="s">
        <v>206</v>
      </c>
    </row>
    <row r="18" spans="1:28" x14ac:dyDescent="0.3">
      <c r="A18" s="1" t="s">
        <v>113</v>
      </c>
      <c r="B18" s="1" t="s">
        <v>68</v>
      </c>
      <c r="C18" s="26" t="s">
        <v>65</v>
      </c>
      <c r="D18" s="36">
        <v>34</v>
      </c>
      <c r="E18" s="84"/>
      <c r="F18" s="26">
        <v>0</v>
      </c>
      <c r="G18" s="84"/>
      <c r="H18" s="26"/>
      <c r="I18" s="26"/>
      <c r="J18" s="26">
        <v>0</v>
      </c>
      <c r="K18" s="26">
        <v>0</v>
      </c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f t="shared" si="1"/>
        <v>0</v>
      </c>
      <c r="U18" s="38" t="str">
        <f t="shared" si="2"/>
        <v/>
      </c>
      <c r="V18" s="22">
        <v>102</v>
      </c>
      <c r="W18" s="22" t="s">
        <v>76</v>
      </c>
      <c r="X18" s="22" t="s">
        <v>75</v>
      </c>
      <c r="Y18" s="62">
        <v>596</v>
      </c>
      <c r="Z18" s="39"/>
      <c r="AA18" s="1" t="s">
        <v>77</v>
      </c>
      <c r="AB18" s="27" t="s">
        <v>206</v>
      </c>
    </row>
    <row r="19" spans="1:28" x14ac:dyDescent="0.3">
      <c r="A19" s="1" t="s">
        <v>113</v>
      </c>
      <c r="B19" s="1" t="s">
        <v>68</v>
      </c>
      <c r="C19" s="26" t="s">
        <v>373</v>
      </c>
      <c r="D19" s="36">
        <v>15</v>
      </c>
      <c r="E19" s="84" t="s">
        <v>445</v>
      </c>
      <c r="F19" s="26"/>
      <c r="G19" s="84"/>
      <c r="H19" s="26"/>
      <c r="I19" s="26"/>
      <c r="J19" s="26"/>
      <c r="K19" s="26"/>
      <c r="L19" s="84"/>
      <c r="M19" s="84"/>
      <c r="N19" s="26"/>
      <c r="O19" s="88"/>
      <c r="P19" s="88"/>
      <c r="Q19" s="88"/>
      <c r="R19" s="88"/>
      <c r="S19" s="88"/>
      <c r="T19" s="26"/>
      <c r="U19" s="38"/>
      <c r="V19" s="22">
        <v>102</v>
      </c>
      <c r="W19" s="22" t="s">
        <v>76</v>
      </c>
      <c r="X19" s="22" t="s">
        <v>75</v>
      </c>
      <c r="Y19" s="62">
        <v>596</v>
      </c>
      <c r="Z19" s="39"/>
      <c r="AA19" s="1" t="s">
        <v>77</v>
      </c>
      <c r="AB19" s="27" t="s">
        <v>206</v>
      </c>
    </row>
    <row r="20" spans="1:28" x14ac:dyDescent="0.3">
      <c r="A20" s="1" t="s">
        <v>113</v>
      </c>
      <c r="B20" s="1" t="s">
        <v>68</v>
      </c>
      <c r="C20" s="26" t="s">
        <v>285</v>
      </c>
      <c r="D20" s="36">
        <v>20</v>
      </c>
      <c r="E20" s="84"/>
      <c r="F20" s="26">
        <v>4</v>
      </c>
      <c r="G20" s="84"/>
      <c r="H20" s="26"/>
      <c r="I20" s="26"/>
      <c r="J20" s="26">
        <v>2</v>
      </c>
      <c r="K20" s="26">
        <v>2</v>
      </c>
      <c r="L20" s="84"/>
      <c r="M20" s="84"/>
      <c r="N20" s="26">
        <f t="shared" si="0"/>
        <v>0</v>
      </c>
      <c r="O20" s="88"/>
      <c r="P20" s="88"/>
      <c r="Q20" s="88"/>
      <c r="R20" s="88"/>
      <c r="S20" s="88"/>
      <c r="T20" s="26">
        <f t="shared" si="1"/>
        <v>10</v>
      </c>
      <c r="U20" s="38" t="str">
        <f t="shared" si="2"/>
        <v/>
      </c>
      <c r="V20" s="22">
        <v>102</v>
      </c>
      <c r="W20" s="22" t="s">
        <v>76</v>
      </c>
      <c r="X20" s="22" t="s">
        <v>75</v>
      </c>
      <c r="Y20" s="62">
        <v>596</v>
      </c>
      <c r="Z20" s="39"/>
      <c r="AA20" s="1" t="s">
        <v>77</v>
      </c>
      <c r="AB20" s="27" t="s">
        <v>206</v>
      </c>
    </row>
    <row r="21" spans="1:28" x14ac:dyDescent="0.3">
      <c r="A21" s="1" t="s">
        <v>113</v>
      </c>
      <c r="B21" s="1" t="s">
        <v>68</v>
      </c>
      <c r="C21" s="26" t="s">
        <v>49</v>
      </c>
      <c r="D21" s="36">
        <v>23</v>
      </c>
      <c r="E21" s="84"/>
      <c r="F21" s="26">
        <v>2</v>
      </c>
      <c r="G21" s="84"/>
      <c r="H21" s="26"/>
      <c r="I21" s="26"/>
      <c r="J21" s="26">
        <v>3</v>
      </c>
      <c r="K21" s="26">
        <v>3</v>
      </c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f t="shared" si="1"/>
        <v>7</v>
      </c>
      <c r="U21" s="38" t="str">
        <f t="shared" si="2"/>
        <v/>
      </c>
      <c r="V21" s="22">
        <v>102</v>
      </c>
      <c r="W21" s="22" t="s">
        <v>76</v>
      </c>
      <c r="X21" s="22" t="s">
        <v>75</v>
      </c>
      <c r="Y21" s="62">
        <v>596</v>
      </c>
      <c r="Z21" s="39"/>
      <c r="AA21" s="1" t="s">
        <v>77</v>
      </c>
      <c r="AB21" s="27" t="s">
        <v>206</v>
      </c>
    </row>
    <row r="22" spans="1:28" x14ac:dyDescent="0.3">
      <c r="A22" s="1" t="s">
        <v>113</v>
      </c>
      <c r="B22" s="1" t="s">
        <v>68</v>
      </c>
      <c r="C22" s="26" t="s">
        <v>50</v>
      </c>
      <c r="D22" s="36">
        <v>33</v>
      </c>
      <c r="E22" s="84"/>
      <c r="F22" s="26">
        <v>4</v>
      </c>
      <c r="G22" s="84"/>
      <c r="H22" s="26"/>
      <c r="I22" s="26"/>
      <c r="J22" s="26">
        <v>7</v>
      </c>
      <c r="K22" s="26">
        <v>12</v>
      </c>
      <c r="L22" s="84"/>
      <c r="M22" s="84"/>
      <c r="N22" s="26">
        <f>SUM(L22:M22)</f>
        <v>0</v>
      </c>
      <c r="O22" s="88"/>
      <c r="P22" s="88"/>
      <c r="Q22" s="88"/>
      <c r="R22" s="88"/>
      <c r="S22" s="88"/>
      <c r="T22" s="26">
        <f t="shared" si="1"/>
        <v>15</v>
      </c>
      <c r="U22" s="38" t="str">
        <f t="shared" si="2"/>
        <v/>
      </c>
      <c r="V22" s="22">
        <v>102</v>
      </c>
      <c r="W22" s="22" t="s">
        <v>76</v>
      </c>
      <c r="X22" s="22" t="s">
        <v>75</v>
      </c>
      <c r="Y22" s="62">
        <v>596</v>
      </c>
      <c r="Z22" s="39"/>
      <c r="AA22" s="1" t="s">
        <v>77</v>
      </c>
      <c r="AB22" s="27" t="s">
        <v>206</v>
      </c>
    </row>
    <row r="23" spans="1:28" x14ac:dyDescent="0.3">
      <c r="A23" s="1" t="s">
        <v>113</v>
      </c>
      <c r="B23" s="1" t="s">
        <v>68</v>
      </c>
      <c r="C23" s="54" t="s">
        <v>39</v>
      </c>
      <c r="D23" s="34"/>
      <c r="E23" s="54">
        <v>240</v>
      </c>
      <c r="F23" s="54"/>
      <c r="G23" s="54">
        <v>72</v>
      </c>
      <c r="H23" s="54"/>
      <c r="I23" s="54"/>
      <c r="J23" s="54"/>
      <c r="K23" s="54"/>
      <c r="L23" s="54"/>
      <c r="M23" s="54"/>
      <c r="N23" s="54"/>
      <c r="O23" s="54"/>
      <c r="P23" s="54">
        <v>22</v>
      </c>
      <c r="Q23" s="54">
        <v>14</v>
      </c>
      <c r="R23" s="54">
        <v>33</v>
      </c>
      <c r="S23" s="54"/>
      <c r="T23" s="41"/>
      <c r="U23" s="38" t="str">
        <f>_xlfn.IFNA("",((T23+Q23+N23-R23)+(O23*2))/E23)</f>
        <v/>
      </c>
      <c r="V23" s="22">
        <v>102</v>
      </c>
      <c r="W23" s="22" t="s">
        <v>76</v>
      </c>
      <c r="X23" s="22" t="s">
        <v>75</v>
      </c>
      <c r="Y23" s="62">
        <v>596</v>
      </c>
      <c r="Z23" s="39"/>
      <c r="AA23" s="1" t="s">
        <v>77</v>
      </c>
      <c r="AB23" s="27" t="s">
        <v>206</v>
      </c>
    </row>
    <row r="24" spans="1:28" x14ac:dyDescent="0.3">
      <c r="A24" s="46" t="s">
        <v>113</v>
      </c>
      <c r="B24" s="46" t="s">
        <v>68</v>
      </c>
      <c r="C24" s="42" t="s">
        <v>40</v>
      </c>
      <c r="D24" s="46"/>
      <c r="E24" s="42">
        <f t="shared" ref="E24:T24" si="3">SUM(E13:E23)</f>
        <v>240</v>
      </c>
      <c r="F24" s="42">
        <f t="shared" si="3"/>
        <v>32</v>
      </c>
      <c r="G24" s="42">
        <f t="shared" si="3"/>
        <v>72</v>
      </c>
      <c r="H24" s="42">
        <f t="shared" si="3"/>
        <v>0</v>
      </c>
      <c r="I24" s="42">
        <f t="shared" si="3"/>
        <v>0</v>
      </c>
      <c r="J24" s="42">
        <f t="shared" si="3"/>
        <v>25</v>
      </c>
      <c r="K24" s="42">
        <f t="shared" si="3"/>
        <v>31</v>
      </c>
      <c r="L24" s="42">
        <f t="shared" si="3"/>
        <v>0</v>
      </c>
      <c r="M24" s="42">
        <f t="shared" si="3"/>
        <v>0</v>
      </c>
      <c r="N24" s="42">
        <f t="shared" si="3"/>
        <v>0</v>
      </c>
      <c r="O24" s="42">
        <f t="shared" si="3"/>
        <v>0</v>
      </c>
      <c r="P24" s="42">
        <f t="shared" si="3"/>
        <v>22</v>
      </c>
      <c r="Q24" s="42">
        <f t="shared" si="3"/>
        <v>14</v>
      </c>
      <c r="R24" s="42">
        <f t="shared" si="3"/>
        <v>33</v>
      </c>
      <c r="S24" s="42">
        <f t="shared" si="3"/>
        <v>0</v>
      </c>
      <c r="T24" s="42">
        <f t="shared" si="3"/>
        <v>89</v>
      </c>
      <c r="U24" s="43">
        <f>((T24+Q24+N24-R24)+(O24*2))/E24</f>
        <v>0.29166666666666669</v>
      </c>
      <c r="V24" s="44">
        <v>102</v>
      </c>
      <c r="W24" s="44" t="s">
        <v>76</v>
      </c>
      <c r="X24" s="44" t="s">
        <v>75</v>
      </c>
      <c r="Y24" s="63">
        <v>596</v>
      </c>
      <c r="Z24" s="69" t="s">
        <v>437</v>
      </c>
      <c r="AA24" s="46" t="s">
        <v>77</v>
      </c>
      <c r="AB24" s="72" t="s">
        <v>206</v>
      </c>
    </row>
    <row r="25" spans="1:28" x14ac:dyDescent="0.3">
      <c r="A25" s="1"/>
      <c r="B25" s="1"/>
      <c r="C25" s="1"/>
      <c r="D25" s="1"/>
      <c r="F25" s="47" t="s">
        <v>41</v>
      </c>
      <c r="G25" s="48">
        <f>F24/G24</f>
        <v>0.44444444444444442</v>
      </c>
      <c r="H25" s="26"/>
      <c r="I25" s="1"/>
      <c r="J25" s="47" t="s">
        <v>42</v>
      </c>
      <c r="K25" s="48">
        <f>J24/K24</f>
        <v>0.80645161290322576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B27" s="1"/>
      <c r="C27" s="1" t="s">
        <v>438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0"/>
      <c r="Z27" s="39"/>
      <c r="AA27" s="1"/>
      <c r="AB27" s="27"/>
    </row>
    <row r="28" spans="1:28" x14ac:dyDescent="0.3">
      <c r="C28" t="s">
        <v>439</v>
      </c>
      <c r="AB28" s="71"/>
    </row>
    <row r="29" spans="1:28" x14ac:dyDescent="0.3">
      <c r="A29" s="1"/>
      <c r="B29" s="1"/>
      <c r="C29" s="5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3">
        <v>27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113</v>
      </c>
      <c r="C35" s="26" t="s">
        <v>287</v>
      </c>
      <c r="D35" s="36">
        <v>11</v>
      </c>
      <c r="E35" s="84"/>
      <c r="F35" s="26">
        <v>3</v>
      </c>
      <c r="G35" s="84"/>
      <c r="H35" s="26"/>
      <c r="I35" s="26"/>
      <c r="J35" s="26">
        <v>7</v>
      </c>
      <c r="K35" s="26">
        <v>8</v>
      </c>
      <c r="L35" s="84"/>
      <c r="M35" s="84"/>
      <c r="N35" s="26">
        <f>SUM(L35:M35)</f>
        <v>0</v>
      </c>
      <c r="O35" s="88"/>
      <c r="P35" s="88"/>
      <c r="Q35" s="88"/>
      <c r="R35" s="88"/>
      <c r="S35" s="88"/>
      <c r="T35" s="26">
        <f t="shared" ref="T35:T45" si="4">+(F35*2)+J35</f>
        <v>13</v>
      </c>
      <c r="U35" s="38" t="str">
        <f>IFERROR(((T35+Q35+N35-R35)+(O35*2))/E35,"")</f>
        <v/>
      </c>
      <c r="V35" s="22">
        <v>102</v>
      </c>
      <c r="W35" s="22" t="s">
        <v>74</v>
      </c>
      <c r="X35" s="22" t="s">
        <v>81</v>
      </c>
      <c r="Y35" s="62">
        <v>596</v>
      </c>
      <c r="Z35" s="39"/>
      <c r="AA35" s="1" t="s">
        <v>118</v>
      </c>
      <c r="AB35" s="27" t="s">
        <v>207</v>
      </c>
    </row>
    <row r="36" spans="1:28" x14ac:dyDescent="0.3">
      <c r="A36" s="1" t="s">
        <v>68</v>
      </c>
      <c r="B36" s="1" t="s">
        <v>113</v>
      </c>
      <c r="C36" s="26" t="s">
        <v>288</v>
      </c>
      <c r="D36" s="36">
        <v>33</v>
      </c>
      <c r="E36" s="84" t="s">
        <v>445</v>
      </c>
      <c r="F36" s="26"/>
      <c r="G36" s="84"/>
      <c r="H36" s="26"/>
      <c r="I36" s="26"/>
      <c r="J36" s="26"/>
      <c r="K36" s="26"/>
      <c r="L36" s="84"/>
      <c r="M36" s="84"/>
      <c r="N36" s="26"/>
      <c r="O36" s="88"/>
      <c r="P36" s="88"/>
      <c r="Q36" s="88"/>
      <c r="R36" s="88"/>
      <c r="S36" s="88"/>
      <c r="T36" s="26"/>
      <c r="U36" s="38"/>
      <c r="V36" s="22">
        <v>102</v>
      </c>
      <c r="W36" s="22" t="s">
        <v>74</v>
      </c>
      <c r="X36" s="22" t="s">
        <v>81</v>
      </c>
      <c r="Y36" s="62">
        <v>596</v>
      </c>
      <c r="Z36" s="39"/>
      <c r="AA36" s="1" t="s">
        <v>118</v>
      </c>
      <c r="AB36" s="27" t="s">
        <v>207</v>
      </c>
    </row>
    <row r="37" spans="1:28" x14ac:dyDescent="0.3">
      <c r="A37" s="1" t="s">
        <v>68</v>
      </c>
      <c r="B37" s="1" t="s">
        <v>113</v>
      </c>
      <c r="C37" s="26" t="s">
        <v>338</v>
      </c>
      <c r="D37" s="36">
        <v>24</v>
      </c>
      <c r="E37" s="84"/>
      <c r="F37" s="26">
        <v>7</v>
      </c>
      <c r="G37" s="84"/>
      <c r="H37" s="26"/>
      <c r="I37" s="26"/>
      <c r="J37" s="26">
        <v>9</v>
      </c>
      <c r="K37" s="26">
        <v>12</v>
      </c>
      <c r="L37" s="84"/>
      <c r="M37" s="84"/>
      <c r="N37" s="26">
        <f t="shared" ref="N37:N41" si="5">SUM(L37:M37)</f>
        <v>0</v>
      </c>
      <c r="O37" s="88"/>
      <c r="P37" s="88"/>
      <c r="Q37" s="88"/>
      <c r="R37" s="88"/>
      <c r="S37" s="88"/>
      <c r="T37" s="26">
        <f t="shared" si="4"/>
        <v>23</v>
      </c>
      <c r="U37" s="38" t="str">
        <f t="shared" ref="U37:U45" si="6">IFERROR(((T37+Q37+N37-R37)+(O37*2))/E37,"")</f>
        <v/>
      </c>
      <c r="V37" s="22">
        <v>102</v>
      </c>
      <c r="W37" s="22" t="s">
        <v>74</v>
      </c>
      <c r="X37" s="22" t="s">
        <v>81</v>
      </c>
      <c r="Y37" s="62">
        <v>596</v>
      </c>
      <c r="Z37" s="39"/>
      <c r="AA37" s="1" t="s">
        <v>118</v>
      </c>
      <c r="AB37" s="27" t="s">
        <v>207</v>
      </c>
    </row>
    <row r="38" spans="1:28" x14ac:dyDescent="0.3">
      <c r="A38" s="1" t="s">
        <v>68</v>
      </c>
      <c r="B38" s="1" t="s">
        <v>113</v>
      </c>
      <c r="C38" s="26" t="s">
        <v>290</v>
      </c>
      <c r="D38" s="36">
        <v>22</v>
      </c>
      <c r="E38" s="84"/>
      <c r="F38" s="26">
        <v>7</v>
      </c>
      <c r="G38" s="84"/>
      <c r="H38" s="26"/>
      <c r="I38" s="26"/>
      <c r="J38" s="26">
        <v>4</v>
      </c>
      <c r="K38" s="26">
        <v>4</v>
      </c>
      <c r="L38" s="84"/>
      <c r="M38" s="84"/>
      <c r="N38" s="26">
        <f t="shared" si="5"/>
        <v>0</v>
      </c>
      <c r="O38" s="88"/>
      <c r="P38" s="88"/>
      <c r="Q38" s="88"/>
      <c r="R38" s="88"/>
      <c r="S38" s="88"/>
      <c r="T38" s="26">
        <f t="shared" si="4"/>
        <v>18</v>
      </c>
      <c r="U38" s="38" t="str">
        <f t="shared" si="6"/>
        <v/>
      </c>
      <c r="V38" s="22">
        <v>102</v>
      </c>
      <c r="W38" s="22" t="s">
        <v>74</v>
      </c>
      <c r="X38" s="22" t="s">
        <v>81</v>
      </c>
      <c r="Y38" s="62">
        <v>596</v>
      </c>
      <c r="Z38" s="39"/>
      <c r="AA38" s="1" t="s">
        <v>118</v>
      </c>
      <c r="AB38" s="27" t="s">
        <v>207</v>
      </c>
    </row>
    <row r="39" spans="1:28" x14ac:dyDescent="0.3">
      <c r="A39" s="1" t="s">
        <v>68</v>
      </c>
      <c r="B39" s="1" t="s">
        <v>113</v>
      </c>
      <c r="C39" s="26" t="s">
        <v>292</v>
      </c>
      <c r="D39" s="36">
        <v>20</v>
      </c>
      <c r="E39" s="84"/>
      <c r="F39" s="26">
        <v>1</v>
      </c>
      <c r="G39" s="84"/>
      <c r="H39" s="26"/>
      <c r="I39" s="26"/>
      <c r="J39" s="26">
        <v>0</v>
      </c>
      <c r="K39" s="26">
        <v>0</v>
      </c>
      <c r="L39" s="84"/>
      <c r="M39" s="84"/>
      <c r="N39" s="26">
        <f t="shared" si="5"/>
        <v>0</v>
      </c>
      <c r="O39" s="88"/>
      <c r="P39" s="88"/>
      <c r="Q39" s="88"/>
      <c r="R39" s="88"/>
      <c r="S39" s="88"/>
      <c r="T39" s="26">
        <f t="shared" si="4"/>
        <v>2</v>
      </c>
      <c r="U39" s="38" t="str">
        <f t="shared" si="6"/>
        <v/>
      </c>
      <c r="V39" s="22">
        <v>102</v>
      </c>
      <c r="W39" s="22" t="s">
        <v>74</v>
      </c>
      <c r="X39" s="22" t="s">
        <v>81</v>
      </c>
      <c r="Y39" s="62">
        <v>596</v>
      </c>
      <c r="Z39" s="39"/>
      <c r="AA39" s="1" t="s">
        <v>118</v>
      </c>
      <c r="AB39" s="27" t="s">
        <v>207</v>
      </c>
    </row>
    <row r="40" spans="1:28" x14ac:dyDescent="0.3">
      <c r="A40" s="1" t="s">
        <v>68</v>
      </c>
      <c r="B40" s="1" t="s">
        <v>113</v>
      </c>
      <c r="C40" s="26" t="s">
        <v>293</v>
      </c>
      <c r="D40" s="36">
        <v>45</v>
      </c>
      <c r="E40" s="84"/>
      <c r="F40" s="26">
        <v>1</v>
      </c>
      <c r="G40" s="84"/>
      <c r="H40" s="26"/>
      <c r="I40" s="26"/>
      <c r="J40" s="26">
        <v>2</v>
      </c>
      <c r="K40" s="26">
        <v>3</v>
      </c>
      <c r="L40" s="84"/>
      <c r="M40" s="84"/>
      <c r="N40" s="26">
        <f t="shared" si="5"/>
        <v>0</v>
      </c>
      <c r="O40" s="88"/>
      <c r="P40" s="89"/>
      <c r="Q40" s="88"/>
      <c r="R40" s="88"/>
      <c r="S40" s="88"/>
      <c r="T40" s="26">
        <f t="shared" si="4"/>
        <v>4</v>
      </c>
      <c r="U40" s="38" t="str">
        <f t="shared" si="6"/>
        <v/>
      </c>
      <c r="V40" s="22">
        <v>102</v>
      </c>
      <c r="W40" s="22" t="s">
        <v>74</v>
      </c>
      <c r="X40" s="22" t="s">
        <v>81</v>
      </c>
      <c r="Y40" s="62">
        <v>596</v>
      </c>
      <c r="Z40" s="39"/>
      <c r="AA40" s="1" t="s">
        <v>118</v>
      </c>
      <c r="AB40" s="27" t="s">
        <v>207</v>
      </c>
    </row>
    <row r="41" spans="1:28" x14ac:dyDescent="0.3">
      <c r="A41" s="1" t="s">
        <v>68</v>
      </c>
      <c r="B41" s="1" t="s">
        <v>113</v>
      </c>
      <c r="C41" s="26" t="s">
        <v>294</v>
      </c>
      <c r="D41" s="36">
        <v>23</v>
      </c>
      <c r="E41" s="84"/>
      <c r="F41" s="26">
        <v>3</v>
      </c>
      <c r="G41" s="84"/>
      <c r="H41" s="26"/>
      <c r="I41" s="26"/>
      <c r="J41" s="26">
        <v>3</v>
      </c>
      <c r="K41" s="26">
        <v>3</v>
      </c>
      <c r="L41" s="84"/>
      <c r="M41" s="84"/>
      <c r="N41" s="26">
        <f t="shared" si="5"/>
        <v>0</v>
      </c>
      <c r="O41" s="88"/>
      <c r="P41" s="88"/>
      <c r="Q41" s="88"/>
      <c r="R41" s="88"/>
      <c r="S41" s="88"/>
      <c r="T41" s="26">
        <f t="shared" si="4"/>
        <v>9</v>
      </c>
      <c r="U41" s="38" t="str">
        <f t="shared" si="6"/>
        <v/>
      </c>
      <c r="V41" s="22">
        <v>102</v>
      </c>
      <c r="W41" s="22" t="s">
        <v>74</v>
      </c>
      <c r="X41" s="22" t="s">
        <v>81</v>
      </c>
      <c r="Y41" s="62">
        <v>596</v>
      </c>
      <c r="Z41" s="39"/>
      <c r="AA41" s="1" t="s">
        <v>118</v>
      </c>
      <c r="AB41" s="27" t="s">
        <v>207</v>
      </c>
    </row>
    <row r="42" spans="1:28" x14ac:dyDescent="0.3">
      <c r="A42" s="1" t="s">
        <v>68</v>
      </c>
      <c r="B42" s="1" t="s">
        <v>113</v>
      </c>
      <c r="C42" s="26" t="s">
        <v>295</v>
      </c>
      <c r="D42" s="36">
        <v>40</v>
      </c>
      <c r="E42" s="84"/>
      <c r="F42" s="26">
        <v>2</v>
      </c>
      <c r="G42" s="84"/>
      <c r="H42" s="26"/>
      <c r="I42" s="26"/>
      <c r="J42" s="26">
        <v>0</v>
      </c>
      <c r="K42" s="26">
        <v>0</v>
      </c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26">
        <f t="shared" si="4"/>
        <v>4</v>
      </c>
      <c r="U42" s="38" t="str">
        <f t="shared" si="6"/>
        <v/>
      </c>
      <c r="V42" s="22">
        <v>102</v>
      </c>
      <c r="W42" s="22" t="s">
        <v>74</v>
      </c>
      <c r="X42" s="22" t="s">
        <v>81</v>
      </c>
      <c r="Y42" s="62">
        <v>596</v>
      </c>
      <c r="Z42" s="39"/>
      <c r="AA42" s="1" t="s">
        <v>118</v>
      </c>
      <c r="AB42" s="27" t="s">
        <v>207</v>
      </c>
    </row>
    <row r="43" spans="1:28" x14ac:dyDescent="0.3">
      <c r="A43" s="1" t="s">
        <v>68</v>
      </c>
      <c r="B43" s="1" t="s">
        <v>113</v>
      </c>
      <c r="C43" s="26" t="s">
        <v>296</v>
      </c>
      <c r="D43" s="36">
        <v>10</v>
      </c>
      <c r="E43" s="84"/>
      <c r="F43" s="26">
        <v>9</v>
      </c>
      <c r="G43" s="84"/>
      <c r="H43" s="26"/>
      <c r="I43" s="26"/>
      <c r="J43" s="26">
        <v>4</v>
      </c>
      <c r="K43" s="26">
        <v>4</v>
      </c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26">
        <f t="shared" si="4"/>
        <v>22</v>
      </c>
      <c r="U43" s="38" t="str">
        <f t="shared" si="6"/>
        <v/>
      </c>
      <c r="V43" s="22">
        <v>102</v>
      </c>
      <c r="W43" s="22" t="s">
        <v>74</v>
      </c>
      <c r="X43" s="22" t="s">
        <v>81</v>
      </c>
      <c r="Y43" s="62">
        <v>596</v>
      </c>
      <c r="Z43" s="39"/>
      <c r="AA43" s="1" t="s">
        <v>118</v>
      </c>
      <c r="AB43" s="27" t="s">
        <v>207</v>
      </c>
    </row>
    <row r="44" spans="1:28" x14ac:dyDescent="0.3">
      <c r="A44" s="1" t="s">
        <v>68</v>
      </c>
      <c r="B44" s="1" t="s">
        <v>113</v>
      </c>
      <c r="C44" s="26" t="s">
        <v>297</v>
      </c>
      <c r="D44" s="36">
        <v>14</v>
      </c>
      <c r="E44" s="84" t="s">
        <v>445</v>
      </c>
      <c r="F44" s="26"/>
      <c r="G44" s="84"/>
      <c r="H44" s="26"/>
      <c r="I44" s="26"/>
      <c r="J44" s="26"/>
      <c r="K44" s="26"/>
      <c r="L44" s="84"/>
      <c r="M44" s="84"/>
      <c r="N44" s="26"/>
      <c r="O44" s="88"/>
      <c r="P44" s="88"/>
      <c r="Q44" s="88"/>
      <c r="R44" s="88"/>
      <c r="S44" s="88"/>
      <c r="T44" s="26"/>
      <c r="U44" s="38"/>
      <c r="V44" s="22">
        <v>102</v>
      </c>
      <c r="W44" s="22" t="s">
        <v>74</v>
      </c>
      <c r="X44" s="22" t="s">
        <v>81</v>
      </c>
      <c r="Y44" s="62">
        <v>596</v>
      </c>
      <c r="Z44" s="39"/>
      <c r="AA44" s="1" t="s">
        <v>118</v>
      </c>
      <c r="AB44" s="27" t="s">
        <v>207</v>
      </c>
    </row>
    <row r="45" spans="1:28" x14ac:dyDescent="0.3">
      <c r="A45" s="1" t="s">
        <v>68</v>
      </c>
      <c r="B45" s="1" t="s">
        <v>113</v>
      </c>
      <c r="C45" s="26" t="s">
        <v>347</v>
      </c>
      <c r="D45" s="36">
        <v>25</v>
      </c>
      <c r="E45" s="84"/>
      <c r="F45" s="26">
        <v>0</v>
      </c>
      <c r="G45" s="84"/>
      <c r="H45" s="26"/>
      <c r="I45" s="26"/>
      <c r="J45" s="26">
        <v>0</v>
      </c>
      <c r="K45" s="26">
        <v>0</v>
      </c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26">
        <f t="shared" si="4"/>
        <v>0</v>
      </c>
      <c r="U45" s="38" t="str">
        <f t="shared" si="6"/>
        <v/>
      </c>
      <c r="V45" s="22">
        <v>102</v>
      </c>
      <c r="W45" s="22" t="s">
        <v>74</v>
      </c>
      <c r="X45" s="22" t="s">
        <v>81</v>
      </c>
      <c r="Y45" s="62">
        <v>596</v>
      </c>
      <c r="Z45" s="39"/>
      <c r="AA45" s="1" t="s">
        <v>118</v>
      </c>
      <c r="AB45" s="27" t="s">
        <v>207</v>
      </c>
    </row>
    <row r="46" spans="1:28" x14ac:dyDescent="0.3">
      <c r="A46" s="1" t="s">
        <v>68</v>
      </c>
      <c r="B46" s="1" t="s">
        <v>113</v>
      </c>
      <c r="C46" s="26" t="s">
        <v>298</v>
      </c>
      <c r="D46" s="36">
        <v>15</v>
      </c>
      <c r="E46" s="84"/>
      <c r="F46" s="26">
        <v>0</v>
      </c>
      <c r="G46" s="84"/>
      <c r="H46" s="26"/>
      <c r="I46" s="26"/>
      <c r="J46" s="26">
        <v>0</v>
      </c>
      <c r="K46" s="26">
        <v>0</v>
      </c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37">
        <f>(H46*3)+((F46-H46)*2)+J46</f>
        <v>0</v>
      </c>
      <c r="U46" s="38" t="str">
        <f>IFERROR(((T46+Q46+N46-R46)+(O46*2))/E46,"")</f>
        <v/>
      </c>
      <c r="V46" s="22">
        <v>102</v>
      </c>
      <c r="W46" s="22" t="s">
        <v>74</v>
      </c>
      <c r="X46" s="22" t="s">
        <v>81</v>
      </c>
      <c r="Y46" s="62">
        <v>596</v>
      </c>
      <c r="Z46" s="39"/>
      <c r="AA46" s="1" t="s">
        <v>118</v>
      </c>
      <c r="AB46" s="27" t="s">
        <v>207</v>
      </c>
    </row>
    <row r="47" spans="1:28" x14ac:dyDescent="0.3">
      <c r="A47" s="1" t="s">
        <v>68</v>
      </c>
      <c r="B47" s="1" t="s">
        <v>113</v>
      </c>
      <c r="C47" s="54" t="s">
        <v>39</v>
      </c>
      <c r="D47" s="34"/>
      <c r="E47" s="54"/>
      <c r="F47" s="54"/>
      <c r="G47" s="54">
        <v>85</v>
      </c>
      <c r="H47" s="54"/>
      <c r="I47" s="54"/>
      <c r="J47" s="54"/>
      <c r="K47" s="54"/>
      <c r="L47" s="54"/>
      <c r="M47" s="54"/>
      <c r="N47" s="54"/>
      <c r="O47" s="54"/>
      <c r="P47" s="54">
        <v>23</v>
      </c>
      <c r="Q47" s="54">
        <v>12</v>
      </c>
      <c r="R47" s="54">
        <v>26</v>
      </c>
      <c r="S47" s="41"/>
      <c r="T47" s="41"/>
      <c r="U47" s="38" t="str">
        <f>_xlfn.IFNA("",((T47+Q47+N47-R47)+(O47*2))/E47)</f>
        <v/>
      </c>
      <c r="V47" s="22">
        <v>102</v>
      </c>
      <c r="W47" s="22" t="s">
        <v>74</v>
      </c>
      <c r="X47" s="22" t="s">
        <v>81</v>
      </c>
      <c r="Y47" s="62">
        <v>596</v>
      </c>
      <c r="Z47" s="39"/>
      <c r="AA47" s="1" t="s">
        <v>118</v>
      </c>
      <c r="AB47" s="27" t="s">
        <v>207</v>
      </c>
    </row>
    <row r="48" spans="1:28" x14ac:dyDescent="0.3">
      <c r="A48" s="46" t="s">
        <v>68</v>
      </c>
      <c r="B48" s="46" t="s">
        <v>113</v>
      </c>
      <c r="C48" s="42" t="s">
        <v>40</v>
      </c>
      <c r="D48" s="46"/>
      <c r="E48" s="42">
        <f t="shared" ref="E48:T48" si="7">SUM(E35:E47)</f>
        <v>0</v>
      </c>
      <c r="F48" s="42">
        <f t="shared" si="7"/>
        <v>33</v>
      </c>
      <c r="G48" s="42">
        <f t="shared" si="7"/>
        <v>85</v>
      </c>
      <c r="H48" s="42">
        <f t="shared" si="7"/>
        <v>0</v>
      </c>
      <c r="I48" s="42">
        <f t="shared" si="7"/>
        <v>0</v>
      </c>
      <c r="J48" s="42">
        <f t="shared" si="7"/>
        <v>29</v>
      </c>
      <c r="K48" s="42">
        <f t="shared" si="7"/>
        <v>34</v>
      </c>
      <c r="L48" s="42">
        <f t="shared" si="7"/>
        <v>0</v>
      </c>
      <c r="M48" s="42">
        <f t="shared" si="7"/>
        <v>0</v>
      </c>
      <c r="N48" s="42">
        <f t="shared" si="7"/>
        <v>0</v>
      </c>
      <c r="O48" s="42">
        <f t="shared" si="7"/>
        <v>0</v>
      </c>
      <c r="P48" s="42">
        <f t="shared" si="7"/>
        <v>23</v>
      </c>
      <c r="Q48" s="42">
        <f t="shared" si="7"/>
        <v>12</v>
      </c>
      <c r="R48" s="42">
        <f t="shared" si="7"/>
        <v>26</v>
      </c>
      <c r="S48" s="42">
        <f t="shared" si="7"/>
        <v>0</v>
      </c>
      <c r="T48" s="42">
        <f t="shared" si="7"/>
        <v>95</v>
      </c>
      <c r="U48" s="43" t="e">
        <f>((T48+Q48+N48-R48)+(O48*2))/E48</f>
        <v>#DIV/0!</v>
      </c>
      <c r="V48" s="44">
        <v>102</v>
      </c>
      <c r="W48" s="44" t="s">
        <v>74</v>
      </c>
      <c r="X48" s="44" t="s">
        <v>81</v>
      </c>
      <c r="Y48" s="63">
        <v>596</v>
      </c>
      <c r="Z48" s="45"/>
      <c r="AA48" s="46" t="s">
        <v>118</v>
      </c>
      <c r="AB48" s="72" t="s">
        <v>207</v>
      </c>
    </row>
    <row r="49" spans="1:28" x14ac:dyDescent="0.3">
      <c r="A49" s="1"/>
      <c r="B49" s="1"/>
      <c r="C49" s="1"/>
      <c r="D49" s="1"/>
      <c r="F49" s="47" t="s">
        <v>41</v>
      </c>
      <c r="G49" s="48">
        <f>F48/G48</f>
        <v>0.38823529411764707</v>
      </c>
      <c r="H49" s="26"/>
      <c r="I49" s="1"/>
      <c r="J49" s="47" t="s">
        <v>42</v>
      </c>
      <c r="K49" s="48">
        <f>J48/K48</f>
        <v>0.8529411764705882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0"/>
      <c r="Z51" s="39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39"/>
      <c r="AA52" s="1"/>
      <c r="AB52" s="1"/>
    </row>
    <row r="53" spans="1:28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21A-56F7-41FC-8F16-66DB3BCD4283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130</v>
      </c>
      <c r="D4" s="7" t="s">
        <v>5</v>
      </c>
      <c r="E4" s="8"/>
      <c r="F4" s="5"/>
      <c r="G4" s="1"/>
      <c r="J4" s="15" t="s">
        <v>208</v>
      </c>
      <c r="K4" s="16" t="s">
        <v>45</v>
      </c>
      <c r="L4" s="17"/>
      <c r="M4" s="18"/>
      <c r="N4" s="19">
        <v>23</v>
      </c>
      <c r="O4" s="19">
        <v>22</v>
      </c>
      <c r="P4" s="19">
        <v>21</v>
      </c>
      <c r="Q4" s="19">
        <v>28</v>
      </c>
      <c r="R4" s="20"/>
      <c r="S4" s="21">
        <f>SUM(N4:R4)</f>
        <v>94</v>
      </c>
      <c r="T4" s="22">
        <v>105</v>
      </c>
    </row>
    <row r="5" spans="1:28" x14ac:dyDescent="0.3">
      <c r="B5" s="1"/>
      <c r="C5" s="6" t="s">
        <v>101</v>
      </c>
      <c r="D5" s="7" t="s">
        <v>6</v>
      </c>
      <c r="E5" s="1"/>
      <c r="F5" s="1"/>
      <c r="G5" s="1"/>
      <c r="J5" s="15" t="s">
        <v>209</v>
      </c>
      <c r="K5" s="16" t="s">
        <v>95</v>
      </c>
      <c r="L5" s="17"/>
      <c r="M5" s="18"/>
      <c r="N5" s="19">
        <v>22</v>
      </c>
      <c r="O5" s="19">
        <v>28</v>
      </c>
      <c r="P5" s="19">
        <v>22</v>
      </c>
      <c r="Q5" s="19">
        <v>34</v>
      </c>
      <c r="R5" s="20"/>
      <c r="S5" s="21">
        <f>SUM(N5:R5)</f>
        <v>106</v>
      </c>
      <c r="T5" s="22">
        <v>105</v>
      </c>
      <c r="U5" s="1"/>
      <c r="V5" s="1"/>
      <c r="W5" s="1"/>
    </row>
    <row r="6" spans="1:28" x14ac:dyDescent="0.3">
      <c r="C6" s="23">
        <v>410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277</v>
      </c>
      <c r="D7" s="7" t="s">
        <v>8</v>
      </c>
      <c r="G7" s="1"/>
      <c r="S7" s="1"/>
      <c r="T7" s="25" t="s">
        <v>9</v>
      </c>
      <c r="U7" s="1"/>
      <c r="V7" s="51">
        <v>105</v>
      </c>
      <c r="W7" s="1"/>
    </row>
    <row r="8" spans="1:28" x14ac:dyDescent="0.3">
      <c r="B8" s="1"/>
      <c r="C8" s="24" t="s">
        <v>278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25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94</v>
      </c>
      <c r="B13" s="1" t="s">
        <v>68</v>
      </c>
      <c r="C13" s="26" t="s">
        <v>251</v>
      </c>
      <c r="D13" s="36">
        <v>35</v>
      </c>
      <c r="E13" s="84"/>
      <c r="F13" s="26">
        <v>3</v>
      </c>
      <c r="G13" s="26">
        <v>6</v>
      </c>
      <c r="H13" s="26"/>
      <c r="I13" s="26"/>
      <c r="J13" s="26">
        <v>0</v>
      </c>
      <c r="K13" s="26">
        <v>0</v>
      </c>
      <c r="L13" s="84"/>
      <c r="M13" s="26">
        <v>1</v>
      </c>
      <c r="N13" s="26">
        <f>SUM(L13:M13)</f>
        <v>1</v>
      </c>
      <c r="O13" s="84"/>
      <c r="P13" s="37">
        <v>3</v>
      </c>
      <c r="Q13" s="84"/>
      <c r="R13" s="84"/>
      <c r="S13" s="84"/>
      <c r="T13" s="26">
        <f>+(F13*2)+J13</f>
        <v>6</v>
      </c>
      <c r="U13" s="38" t="str">
        <f>IFERROR(((T13+Q13+N13-R13)+(O13*2))/E13,"")</f>
        <v/>
      </c>
      <c r="V13" s="22">
        <v>105</v>
      </c>
      <c r="W13" s="22" t="s">
        <v>76</v>
      </c>
      <c r="X13" s="22" t="s">
        <v>75</v>
      </c>
      <c r="Y13" s="62">
        <v>410</v>
      </c>
      <c r="Z13" s="39"/>
      <c r="AA13" s="1" t="s">
        <v>77</v>
      </c>
      <c r="AB13" s="27" t="s">
        <v>210</v>
      </c>
    </row>
    <row r="14" spans="1:28" x14ac:dyDescent="0.3">
      <c r="A14" s="1" t="s">
        <v>94</v>
      </c>
      <c r="B14" s="1" t="s">
        <v>68</v>
      </c>
      <c r="C14" s="26" t="s">
        <v>51</v>
      </c>
      <c r="D14" s="36">
        <v>21</v>
      </c>
      <c r="E14" s="84"/>
      <c r="F14" s="26">
        <v>0</v>
      </c>
      <c r="G14" s="26">
        <v>3</v>
      </c>
      <c r="H14" s="26"/>
      <c r="I14" s="26"/>
      <c r="J14" s="26">
        <v>0</v>
      </c>
      <c r="K14" s="26">
        <v>0</v>
      </c>
      <c r="L14" s="84"/>
      <c r="M14" s="26">
        <v>0</v>
      </c>
      <c r="N14" s="26">
        <f t="shared" ref="N14:N19" si="0">SUM(L14:M14)</f>
        <v>0</v>
      </c>
      <c r="O14" s="88"/>
      <c r="P14" s="37">
        <v>4</v>
      </c>
      <c r="Q14" s="88"/>
      <c r="R14" s="88"/>
      <c r="S14" s="88"/>
      <c r="T14" s="26">
        <f t="shared" ref="T14:T22" si="1">+(F14*2)+J14</f>
        <v>0</v>
      </c>
      <c r="U14" s="38" t="str">
        <f t="shared" ref="U14:U22" si="2">IFERROR(((T14+Q14+N14-R14)+(O14*2))/E14,"")</f>
        <v/>
      </c>
      <c r="V14" s="22">
        <v>105</v>
      </c>
      <c r="W14" s="22" t="s">
        <v>76</v>
      </c>
      <c r="X14" s="22" t="s">
        <v>75</v>
      </c>
      <c r="Y14" s="62">
        <v>410</v>
      </c>
      <c r="Z14" s="39"/>
      <c r="AA14" s="1" t="s">
        <v>77</v>
      </c>
      <c r="AB14" s="27" t="s">
        <v>210</v>
      </c>
    </row>
    <row r="15" spans="1:28" x14ac:dyDescent="0.3">
      <c r="A15" s="1" t="s">
        <v>94</v>
      </c>
      <c r="B15" s="1" t="s">
        <v>68</v>
      </c>
      <c r="C15" s="26" t="s">
        <v>64</v>
      </c>
      <c r="D15" s="36">
        <v>4</v>
      </c>
      <c r="E15" s="84"/>
      <c r="F15" s="26">
        <v>5</v>
      </c>
      <c r="G15" s="26">
        <v>12</v>
      </c>
      <c r="H15" s="26"/>
      <c r="I15" s="26"/>
      <c r="J15" s="26">
        <v>2</v>
      </c>
      <c r="K15" s="26">
        <v>2</v>
      </c>
      <c r="L15" s="84"/>
      <c r="M15" s="26">
        <v>7</v>
      </c>
      <c r="N15" s="26">
        <f t="shared" si="0"/>
        <v>7</v>
      </c>
      <c r="O15" s="88"/>
      <c r="P15" s="37">
        <v>2</v>
      </c>
      <c r="Q15" s="88"/>
      <c r="R15" s="88"/>
      <c r="S15" s="88"/>
      <c r="T15" s="26">
        <f t="shared" si="1"/>
        <v>12</v>
      </c>
      <c r="U15" s="38" t="str">
        <f t="shared" si="2"/>
        <v/>
      </c>
      <c r="V15" s="22">
        <v>105</v>
      </c>
      <c r="W15" s="22" t="s">
        <v>76</v>
      </c>
      <c r="X15" s="22" t="s">
        <v>75</v>
      </c>
      <c r="Y15" s="62">
        <v>410</v>
      </c>
      <c r="Z15" s="39"/>
      <c r="AA15" s="1" t="s">
        <v>77</v>
      </c>
      <c r="AB15" s="27" t="s">
        <v>210</v>
      </c>
    </row>
    <row r="16" spans="1:28" x14ac:dyDescent="0.3">
      <c r="A16" s="1" t="s">
        <v>94</v>
      </c>
      <c r="B16" s="1" t="s">
        <v>68</v>
      </c>
      <c r="C16" s="26" t="s">
        <v>47</v>
      </c>
      <c r="D16" s="36">
        <v>13</v>
      </c>
      <c r="E16" s="84"/>
      <c r="F16" s="26">
        <v>5</v>
      </c>
      <c r="G16" s="26">
        <v>11</v>
      </c>
      <c r="H16" s="26"/>
      <c r="I16" s="26"/>
      <c r="J16" s="26">
        <v>1</v>
      </c>
      <c r="K16" s="26">
        <v>1</v>
      </c>
      <c r="L16" s="84"/>
      <c r="M16" s="26">
        <v>5</v>
      </c>
      <c r="N16" s="26">
        <f t="shared" si="0"/>
        <v>5</v>
      </c>
      <c r="O16" s="88"/>
      <c r="P16" s="37">
        <v>2</v>
      </c>
      <c r="Q16" s="88"/>
      <c r="R16" s="88"/>
      <c r="S16" s="88"/>
      <c r="T16" s="26">
        <f t="shared" si="1"/>
        <v>11</v>
      </c>
      <c r="U16" s="38" t="str">
        <f t="shared" si="2"/>
        <v/>
      </c>
      <c r="V16" s="22">
        <v>105</v>
      </c>
      <c r="W16" s="22" t="s">
        <v>76</v>
      </c>
      <c r="X16" s="22" t="s">
        <v>75</v>
      </c>
      <c r="Y16" s="62">
        <v>410</v>
      </c>
      <c r="Z16" s="39"/>
      <c r="AA16" s="1" t="s">
        <v>77</v>
      </c>
      <c r="AB16" s="27" t="s">
        <v>210</v>
      </c>
    </row>
    <row r="17" spans="1:28" x14ac:dyDescent="0.3">
      <c r="A17" s="1" t="s">
        <v>94</v>
      </c>
      <c r="B17" s="1" t="s">
        <v>68</v>
      </c>
      <c r="C17" s="26" t="s">
        <v>56</v>
      </c>
      <c r="D17" s="36">
        <v>11</v>
      </c>
      <c r="E17" s="84"/>
      <c r="F17" s="26">
        <v>2</v>
      </c>
      <c r="G17" s="26">
        <v>8</v>
      </c>
      <c r="H17" s="26"/>
      <c r="I17" s="26"/>
      <c r="J17" s="26">
        <v>5</v>
      </c>
      <c r="K17" s="26">
        <v>7</v>
      </c>
      <c r="L17" s="84"/>
      <c r="M17" s="26">
        <v>6</v>
      </c>
      <c r="N17" s="26">
        <f t="shared" si="0"/>
        <v>6</v>
      </c>
      <c r="O17" s="88"/>
      <c r="P17" s="37">
        <v>2</v>
      </c>
      <c r="Q17" s="88"/>
      <c r="R17" s="88"/>
      <c r="S17" s="88"/>
      <c r="T17" s="26">
        <f t="shared" si="1"/>
        <v>9</v>
      </c>
      <c r="U17" s="38" t="str">
        <f t="shared" si="2"/>
        <v/>
      </c>
      <c r="V17" s="22">
        <v>105</v>
      </c>
      <c r="W17" s="22" t="s">
        <v>76</v>
      </c>
      <c r="X17" s="22" t="s">
        <v>75</v>
      </c>
      <c r="Y17" s="62">
        <v>410</v>
      </c>
      <c r="Z17" s="39"/>
      <c r="AA17" s="1" t="s">
        <v>77</v>
      </c>
      <c r="AB17" s="27" t="s">
        <v>210</v>
      </c>
    </row>
    <row r="18" spans="1:28" x14ac:dyDescent="0.3">
      <c r="A18" s="1" t="s">
        <v>94</v>
      </c>
      <c r="B18" s="1" t="s">
        <v>68</v>
      </c>
      <c r="C18" s="26" t="s">
        <v>65</v>
      </c>
      <c r="D18" s="36">
        <v>34</v>
      </c>
      <c r="E18" s="84"/>
      <c r="F18" s="26">
        <v>1</v>
      </c>
      <c r="G18" s="26">
        <v>4</v>
      </c>
      <c r="H18" s="26"/>
      <c r="I18" s="26"/>
      <c r="J18" s="26">
        <v>0</v>
      </c>
      <c r="K18" s="26">
        <v>0</v>
      </c>
      <c r="L18" s="84"/>
      <c r="M18" s="26">
        <v>3</v>
      </c>
      <c r="N18" s="26">
        <f t="shared" si="0"/>
        <v>3</v>
      </c>
      <c r="O18" s="88"/>
      <c r="P18" s="37">
        <v>1</v>
      </c>
      <c r="Q18" s="88"/>
      <c r="R18" s="88"/>
      <c r="S18" s="88"/>
      <c r="T18" s="26">
        <f t="shared" si="1"/>
        <v>2</v>
      </c>
      <c r="U18" s="38" t="str">
        <f t="shared" si="2"/>
        <v/>
      </c>
      <c r="V18" s="22">
        <v>105</v>
      </c>
      <c r="W18" s="22" t="s">
        <v>76</v>
      </c>
      <c r="X18" s="22" t="s">
        <v>75</v>
      </c>
      <c r="Y18" s="62">
        <v>410</v>
      </c>
      <c r="Z18" s="39"/>
      <c r="AA18" s="1" t="s">
        <v>77</v>
      </c>
      <c r="AB18" s="27" t="s">
        <v>210</v>
      </c>
    </row>
    <row r="19" spans="1:28" x14ac:dyDescent="0.3">
      <c r="A19" s="1" t="s">
        <v>94</v>
      </c>
      <c r="B19" s="1" t="s">
        <v>68</v>
      </c>
      <c r="C19" s="26" t="s">
        <v>254</v>
      </c>
      <c r="D19" s="36">
        <v>15</v>
      </c>
      <c r="E19" s="84"/>
      <c r="F19" s="26">
        <v>1</v>
      </c>
      <c r="G19" s="26">
        <v>1</v>
      </c>
      <c r="H19" s="26"/>
      <c r="I19" s="26"/>
      <c r="J19" s="26">
        <v>0</v>
      </c>
      <c r="K19" s="26">
        <v>0</v>
      </c>
      <c r="L19" s="84"/>
      <c r="M19" s="26">
        <v>0</v>
      </c>
      <c r="N19" s="26">
        <f t="shared" si="0"/>
        <v>0</v>
      </c>
      <c r="O19" s="88"/>
      <c r="P19" s="37">
        <v>1</v>
      </c>
      <c r="Q19" s="88"/>
      <c r="R19" s="88"/>
      <c r="S19" s="88"/>
      <c r="T19" s="26">
        <f t="shared" si="1"/>
        <v>2</v>
      </c>
      <c r="U19" s="38" t="str">
        <f t="shared" si="2"/>
        <v/>
      </c>
      <c r="V19" s="22">
        <v>105</v>
      </c>
      <c r="W19" s="22" t="s">
        <v>76</v>
      </c>
      <c r="X19" s="22" t="s">
        <v>75</v>
      </c>
      <c r="Y19" s="62">
        <v>410</v>
      </c>
      <c r="Z19" s="39"/>
      <c r="AA19" s="1" t="s">
        <v>77</v>
      </c>
      <c r="AB19" s="27" t="s">
        <v>210</v>
      </c>
    </row>
    <row r="20" spans="1:28" x14ac:dyDescent="0.3">
      <c r="A20" s="1" t="s">
        <v>94</v>
      </c>
      <c r="B20" s="1" t="s">
        <v>68</v>
      </c>
      <c r="C20" s="26" t="s">
        <v>48</v>
      </c>
      <c r="D20" s="36">
        <v>20</v>
      </c>
      <c r="E20" s="84"/>
      <c r="F20" s="26">
        <v>8</v>
      </c>
      <c r="G20" s="26">
        <v>17</v>
      </c>
      <c r="H20" s="26"/>
      <c r="I20" s="26"/>
      <c r="J20" s="26">
        <v>0</v>
      </c>
      <c r="K20" s="26">
        <v>3</v>
      </c>
      <c r="L20" s="84"/>
      <c r="M20" s="26">
        <v>8</v>
      </c>
      <c r="N20" s="26">
        <f>SUM(L20:M20)</f>
        <v>8</v>
      </c>
      <c r="O20" s="88"/>
      <c r="P20" s="37">
        <v>4</v>
      </c>
      <c r="Q20" s="88"/>
      <c r="R20" s="88"/>
      <c r="S20" s="88"/>
      <c r="T20" s="26">
        <f t="shared" si="1"/>
        <v>16</v>
      </c>
      <c r="U20" s="38" t="str">
        <f t="shared" si="2"/>
        <v/>
      </c>
      <c r="V20" s="22">
        <v>105</v>
      </c>
      <c r="W20" s="22" t="s">
        <v>76</v>
      </c>
      <c r="X20" s="22" t="s">
        <v>75</v>
      </c>
      <c r="Y20" s="62">
        <v>410</v>
      </c>
      <c r="Z20" s="39"/>
      <c r="AA20" s="1" t="s">
        <v>77</v>
      </c>
      <c r="AB20" s="27" t="s">
        <v>210</v>
      </c>
    </row>
    <row r="21" spans="1:28" x14ac:dyDescent="0.3">
      <c r="A21" s="1" t="s">
        <v>94</v>
      </c>
      <c r="B21" s="1" t="s">
        <v>68</v>
      </c>
      <c r="C21" s="26" t="s">
        <v>49</v>
      </c>
      <c r="D21" s="36">
        <v>23</v>
      </c>
      <c r="E21" s="84"/>
      <c r="F21" s="26">
        <v>6</v>
      </c>
      <c r="G21" s="26">
        <v>16</v>
      </c>
      <c r="H21" s="26"/>
      <c r="I21" s="26"/>
      <c r="J21" s="26">
        <v>4</v>
      </c>
      <c r="K21" s="26">
        <v>8</v>
      </c>
      <c r="L21" s="84"/>
      <c r="M21" s="26">
        <v>10</v>
      </c>
      <c r="N21" s="26">
        <f>SUM(L21:M21)</f>
        <v>10</v>
      </c>
      <c r="O21" s="88"/>
      <c r="P21" s="37">
        <v>2</v>
      </c>
      <c r="Q21" s="88"/>
      <c r="R21" s="88"/>
      <c r="S21" s="88"/>
      <c r="T21" s="26">
        <f t="shared" si="1"/>
        <v>16</v>
      </c>
      <c r="U21" s="38" t="str">
        <f t="shared" si="2"/>
        <v/>
      </c>
      <c r="V21" s="22">
        <v>105</v>
      </c>
      <c r="W21" s="22" t="s">
        <v>76</v>
      </c>
      <c r="X21" s="22" t="s">
        <v>75</v>
      </c>
      <c r="Y21" s="62">
        <v>410</v>
      </c>
      <c r="Z21" s="39"/>
      <c r="AA21" s="1" t="s">
        <v>77</v>
      </c>
      <c r="AB21" s="27" t="s">
        <v>210</v>
      </c>
    </row>
    <row r="22" spans="1:28" x14ac:dyDescent="0.3">
      <c r="A22" s="1" t="s">
        <v>94</v>
      </c>
      <c r="B22" s="1" t="s">
        <v>68</v>
      </c>
      <c r="C22" s="26" t="s">
        <v>50</v>
      </c>
      <c r="D22" s="36">
        <v>33</v>
      </c>
      <c r="E22" s="84"/>
      <c r="F22" s="26">
        <v>6</v>
      </c>
      <c r="G22" s="26">
        <v>11</v>
      </c>
      <c r="H22" s="26"/>
      <c r="I22" s="26"/>
      <c r="J22" s="26">
        <v>8</v>
      </c>
      <c r="K22" s="26">
        <v>10</v>
      </c>
      <c r="L22" s="84"/>
      <c r="M22" s="26">
        <v>8</v>
      </c>
      <c r="N22" s="26">
        <f>SUM(L22:M22)</f>
        <v>8</v>
      </c>
      <c r="O22" s="88"/>
      <c r="P22" s="37">
        <v>4</v>
      </c>
      <c r="Q22" s="88"/>
      <c r="R22" s="88"/>
      <c r="S22" s="88"/>
      <c r="T22" s="26">
        <f t="shared" si="1"/>
        <v>20</v>
      </c>
      <c r="U22" s="38" t="str">
        <f t="shared" si="2"/>
        <v/>
      </c>
      <c r="V22" s="22">
        <v>105</v>
      </c>
      <c r="W22" s="22" t="s">
        <v>76</v>
      </c>
      <c r="X22" s="22" t="s">
        <v>75</v>
      </c>
      <c r="Y22" s="62">
        <v>410</v>
      </c>
      <c r="Z22" s="39"/>
      <c r="AA22" s="1" t="s">
        <v>77</v>
      </c>
      <c r="AB22" s="27" t="s">
        <v>210</v>
      </c>
    </row>
    <row r="23" spans="1:28" x14ac:dyDescent="0.3">
      <c r="A23" s="1" t="s">
        <v>94</v>
      </c>
      <c r="B23" s="1" t="s">
        <v>68</v>
      </c>
      <c r="C23" s="54" t="s">
        <v>39</v>
      </c>
      <c r="D23" s="1"/>
      <c r="E23" s="54">
        <v>240</v>
      </c>
      <c r="F23" s="41"/>
      <c r="G23" s="41"/>
      <c r="H23" s="41"/>
      <c r="I23" s="41"/>
      <c r="J23" s="41"/>
      <c r="K23" s="41"/>
      <c r="L23" s="41"/>
      <c r="M23" s="41"/>
      <c r="N23" s="26"/>
      <c r="O23" s="41"/>
      <c r="P23" s="41"/>
      <c r="Q23" s="41"/>
      <c r="R23" s="41"/>
      <c r="S23" s="41"/>
      <c r="T23" s="26"/>
      <c r="U23" s="38" t="str">
        <f t="shared" ref="U23" si="3">_xlfn.IFNA("",((T23+Q23+N23-R23)+(O23*2))/E23)</f>
        <v/>
      </c>
      <c r="V23" s="22">
        <v>105</v>
      </c>
      <c r="W23" s="22" t="s">
        <v>76</v>
      </c>
      <c r="X23" s="22" t="s">
        <v>75</v>
      </c>
      <c r="Y23" s="62">
        <v>410</v>
      </c>
      <c r="Z23" s="39"/>
      <c r="AA23" s="1" t="s">
        <v>77</v>
      </c>
      <c r="AB23" s="27" t="s">
        <v>210</v>
      </c>
    </row>
    <row r="24" spans="1:28" x14ac:dyDescent="0.3">
      <c r="A24" s="46" t="s">
        <v>94</v>
      </c>
      <c r="B24" s="46" t="s">
        <v>68</v>
      </c>
      <c r="C24" s="42" t="s">
        <v>40</v>
      </c>
      <c r="D24" s="46"/>
      <c r="E24" s="42">
        <f t="shared" ref="E24:T24" si="4">SUM(E13:E23)</f>
        <v>240</v>
      </c>
      <c r="F24" s="42">
        <f t="shared" si="4"/>
        <v>37</v>
      </c>
      <c r="G24" s="42">
        <f t="shared" si="4"/>
        <v>89</v>
      </c>
      <c r="H24" s="42">
        <f t="shared" si="4"/>
        <v>0</v>
      </c>
      <c r="I24" s="42">
        <f t="shared" si="4"/>
        <v>0</v>
      </c>
      <c r="J24" s="42">
        <f t="shared" si="4"/>
        <v>20</v>
      </c>
      <c r="K24" s="42">
        <f t="shared" si="4"/>
        <v>31</v>
      </c>
      <c r="L24" s="42">
        <f t="shared" si="4"/>
        <v>0</v>
      </c>
      <c r="M24" s="42">
        <f t="shared" si="4"/>
        <v>48</v>
      </c>
      <c r="N24" s="42">
        <f t="shared" si="4"/>
        <v>48</v>
      </c>
      <c r="O24" s="42">
        <f t="shared" si="4"/>
        <v>0</v>
      </c>
      <c r="P24" s="42">
        <f t="shared" si="4"/>
        <v>25</v>
      </c>
      <c r="Q24" s="42">
        <f t="shared" si="4"/>
        <v>0</v>
      </c>
      <c r="R24" s="42">
        <f t="shared" si="4"/>
        <v>0</v>
      </c>
      <c r="S24" s="42">
        <f t="shared" si="4"/>
        <v>0</v>
      </c>
      <c r="T24" s="42">
        <f t="shared" si="4"/>
        <v>94</v>
      </c>
      <c r="U24" s="43">
        <f>((T24+Q24+N24-R24)+(O24*2))/E24</f>
        <v>0.59166666666666667</v>
      </c>
      <c r="V24" s="44">
        <v>105</v>
      </c>
      <c r="W24" s="44" t="s">
        <v>76</v>
      </c>
      <c r="X24" s="44" t="s">
        <v>75</v>
      </c>
      <c r="Y24" s="63">
        <v>410</v>
      </c>
      <c r="Z24" s="45"/>
      <c r="AA24" s="46" t="s">
        <v>77</v>
      </c>
      <c r="AB24" s="72" t="s">
        <v>210</v>
      </c>
    </row>
    <row r="25" spans="1:28" x14ac:dyDescent="0.3">
      <c r="A25" s="1"/>
      <c r="B25" s="1"/>
      <c r="C25" s="1"/>
      <c r="D25" s="1"/>
      <c r="F25" s="47" t="s">
        <v>41</v>
      </c>
      <c r="G25" s="61">
        <f>F24/G24</f>
        <v>0.4157303370786517</v>
      </c>
      <c r="H25" s="47"/>
      <c r="I25" s="27"/>
      <c r="J25" s="47" t="s">
        <v>42</v>
      </c>
      <c r="K25" s="61">
        <f>J24/K24</f>
        <v>0.64516129032258063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26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94</v>
      </c>
      <c r="C35" s="26" t="s">
        <v>256</v>
      </c>
      <c r="D35" s="36">
        <v>40</v>
      </c>
      <c r="E35" s="84"/>
      <c r="F35" s="26">
        <v>3</v>
      </c>
      <c r="G35" s="26">
        <v>11</v>
      </c>
      <c r="H35" s="26"/>
      <c r="I35" s="26"/>
      <c r="J35" s="26">
        <v>3</v>
      </c>
      <c r="K35" s="26">
        <v>5</v>
      </c>
      <c r="L35" s="84"/>
      <c r="M35" s="26">
        <v>11</v>
      </c>
      <c r="N35" s="26">
        <f>SUM(L35:M35)</f>
        <v>11</v>
      </c>
      <c r="O35" s="84"/>
      <c r="P35" s="37">
        <v>4</v>
      </c>
      <c r="Q35" s="84"/>
      <c r="R35" s="84"/>
      <c r="S35" s="84"/>
      <c r="T35" s="26">
        <f>(H35*3)+((F35-H35)*2)+J35</f>
        <v>9</v>
      </c>
      <c r="U35" s="38" t="str">
        <f>IFERROR(((T35+Q35+N35-R35)+(O35*2))/E35,"")</f>
        <v/>
      </c>
      <c r="V35" s="22">
        <v>105</v>
      </c>
      <c r="W35" s="22" t="s">
        <v>74</v>
      </c>
      <c r="X35" s="22" t="s">
        <v>81</v>
      </c>
      <c r="Y35" s="62">
        <v>410</v>
      </c>
      <c r="Z35" s="39"/>
      <c r="AA35" s="1" t="s">
        <v>99</v>
      </c>
      <c r="AB35" s="27" t="s">
        <v>211</v>
      </c>
    </row>
    <row r="36" spans="1:28" x14ac:dyDescent="0.3">
      <c r="A36" s="1" t="s">
        <v>68</v>
      </c>
      <c r="B36" s="1" t="s">
        <v>94</v>
      </c>
      <c r="C36" s="26" t="s">
        <v>257</v>
      </c>
      <c r="D36" s="36">
        <v>10</v>
      </c>
      <c r="E36" s="84"/>
      <c r="F36" s="26">
        <v>9</v>
      </c>
      <c r="G36" s="26">
        <v>14</v>
      </c>
      <c r="H36" s="26"/>
      <c r="I36" s="26"/>
      <c r="J36" s="26">
        <v>0</v>
      </c>
      <c r="K36" s="26">
        <v>0</v>
      </c>
      <c r="L36" s="84"/>
      <c r="M36" s="26">
        <v>16</v>
      </c>
      <c r="N36" s="26">
        <f t="shared" ref="N36:N41" si="5">SUM(L36:M36)</f>
        <v>16</v>
      </c>
      <c r="O36" s="88"/>
      <c r="P36" s="37">
        <v>3</v>
      </c>
      <c r="Q36" s="88"/>
      <c r="R36" s="88"/>
      <c r="S36" s="88"/>
      <c r="T36" s="37">
        <f t="shared" ref="T36:T41" si="6">(H36*3)+((F36-H36)*2)+J36</f>
        <v>18</v>
      </c>
      <c r="U36" s="38" t="str">
        <f t="shared" ref="U36:U44" si="7">IFERROR(((T36+Q36+N36-R36)+(O36*2))/E36,"")</f>
        <v/>
      </c>
      <c r="V36" s="22">
        <v>105</v>
      </c>
      <c r="W36" s="22" t="s">
        <v>74</v>
      </c>
      <c r="X36" s="22" t="s">
        <v>81</v>
      </c>
      <c r="Y36" s="62">
        <v>410</v>
      </c>
      <c r="Z36" s="39"/>
      <c r="AA36" s="1" t="s">
        <v>99</v>
      </c>
      <c r="AB36" s="27" t="s">
        <v>211</v>
      </c>
    </row>
    <row r="37" spans="1:28" x14ac:dyDescent="0.3">
      <c r="A37" s="1" t="s">
        <v>68</v>
      </c>
      <c r="B37" s="1" t="s">
        <v>94</v>
      </c>
      <c r="C37" s="26" t="s">
        <v>258</v>
      </c>
      <c r="D37" s="36">
        <v>25</v>
      </c>
      <c r="E37" s="84" t="s">
        <v>368</v>
      </c>
      <c r="F37" s="26"/>
      <c r="G37" s="26"/>
      <c r="H37" s="26"/>
      <c r="I37" s="26"/>
      <c r="J37" s="26"/>
      <c r="K37" s="26"/>
      <c r="L37" s="84"/>
      <c r="M37" s="26"/>
      <c r="N37" s="26"/>
      <c r="O37" s="88"/>
      <c r="P37" s="37"/>
      <c r="Q37" s="88"/>
      <c r="R37" s="88"/>
      <c r="S37" s="88"/>
      <c r="T37" s="37"/>
      <c r="U37" s="38" t="str">
        <f t="shared" si="7"/>
        <v/>
      </c>
      <c r="V37" s="22">
        <v>105</v>
      </c>
      <c r="W37" s="22" t="s">
        <v>74</v>
      </c>
      <c r="X37" s="22" t="s">
        <v>81</v>
      </c>
      <c r="Y37" s="62">
        <v>410</v>
      </c>
      <c r="Z37" s="39"/>
      <c r="AA37" s="1" t="s">
        <v>99</v>
      </c>
      <c r="AB37" s="27" t="s">
        <v>211</v>
      </c>
    </row>
    <row r="38" spans="1:28" x14ac:dyDescent="0.3">
      <c r="A38" s="1" t="s">
        <v>68</v>
      </c>
      <c r="B38" s="1" t="s">
        <v>94</v>
      </c>
      <c r="C38" s="26" t="s">
        <v>259</v>
      </c>
      <c r="D38" s="36">
        <v>24</v>
      </c>
      <c r="E38" s="84"/>
      <c r="F38" s="26">
        <v>6</v>
      </c>
      <c r="G38" s="26">
        <v>16</v>
      </c>
      <c r="H38" s="26"/>
      <c r="I38" s="26"/>
      <c r="J38" s="26">
        <v>3</v>
      </c>
      <c r="K38" s="26">
        <v>4</v>
      </c>
      <c r="L38" s="84"/>
      <c r="M38" s="26">
        <v>5</v>
      </c>
      <c r="N38" s="26">
        <f t="shared" si="5"/>
        <v>5</v>
      </c>
      <c r="O38" s="88"/>
      <c r="P38" s="37">
        <v>2</v>
      </c>
      <c r="Q38" s="88"/>
      <c r="R38" s="88"/>
      <c r="S38" s="88"/>
      <c r="T38" s="37">
        <f t="shared" si="6"/>
        <v>15</v>
      </c>
      <c r="U38" s="38" t="str">
        <f t="shared" si="7"/>
        <v/>
      </c>
      <c r="V38" s="22">
        <v>105</v>
      </c>
      <c r="W38" s="22" t="s">
        <v>74</v>
      </c>
      <c r="X38" s="22" t="s">
        <v>81</v>
      </c>
      <c r="Y38" s="62">
        <v>410</v>
      </c>
      <c r="Z38" s="39"/>
      <c r="AA38" s="1" t="s">
        <v>99</v>
      </c>
      <c r="AB38" s="27" t="s">
        <v>211</v>
      </c>
    </row>
    <row r="39" spans="1:28" x14ac:dyDescent="0.3">
      <c r="A39" s="1" t="s">
        <v>68</v>
      </c>
      <c r="B39" s="1" t="s">
        <v>94</v>
      </c>
      <c r="C39" s="26" t="s">
        <v>260</v>
      </c>
      <c r="D39" s="36">
        <v>3</v>
      </c>
      <c r="E39" s="84"/>
      <c r="F39" s="26">
        <v>0</v>
      </c>
      <c r="G39" s="26">
        <v>2</v>
      </c>
      <c r="H39" s="26"/>
      <c r="I39" s="26"/>
      <c r="J39" s="26">
        <v>0</v>
      </c>
      <c r="K39" s="26">
        <v>0</v>
      </c>
      <c r="L39" s="84"/>
      <c r="M39" s="26">
        <v>0</v>
      </c>
      <c r="N39" s="26">
        <f t="shared" si="5"/>
        <v>0</v>
      </c>
      <c r="O39" s="88"/>
      <c r="P39" s="37">
        <v>1</v>
      </c>
      <c r="Q39" s="88"/>
      <c r="R39" s="88"/>
      <c r="S39" s="88"/>
      <c r="T39" s="37">
        <f t="shared" si="6"/>
        <v>0</v>
      </c>
      <c r="U39" s="38" t="str">
        <f t="shared" si="7"/>
        <v/>
      </c>
      <c r="V39" s="22">
        <v>105</v>
      </c>
      <c r="W39" s="22" t="s">
        <v>74</v>
      </c>
      <c r="X39" s="22" t="s">
        <v>81</v>
      </c>
      <c r="Y39" s="62">
        <v>410</v>
      </c>
      <c r="Z39" s="39"/>
      <c r="AA39" s="1" t="s">
        <v>99</v>
      </c>
      <c r="AB39" s="27" t="s">
        <v>211</v>
      </c>
    </row>
    <row r="40" spans="1:28" x14ac:dyDescent="0.3">
      <c r="A40" s="1" t="s">
        <v>68</v>
      </c>
      <c r="B40" s="1" t="s">
        <v>94</v>
      </c>
      <c r="C40" s="26" t="s">
        <v>261</v>
      </c>
      <c r="D40" s="36">
        <v>20</v>
      </c>
      <c r="E40" s="84"/>
      <c r="F40" s="26">
        <v>5</v>
      </c>
      <c r="G40" s="26">
        <v>13</v>
      </c>
      <c r="H40" s="26"/>
      <c r="I40" s="26"/>
      <c r="J40" s="26">
        <v>0</v>
      </c>
      <c r="K40" s="26">
        <v>0</v>
      </c>
      <c r="L40" s="84"/>
      <c r="M40" s="26">
        <v>7</v>
      </c>
      <c r="N40" s="26">
        <f t="shared" si="5"/>
        <v>7</v>
      </c>
      <c r="O40" s="88"/>
      <c r="P40" s="54">
        <v>6</v>
      </c>
      <c r="Q40" s="88"/>
      <c r="R40" s="88"/>
      <c r="S40" s="88"/>
      <c r="T40" s="37">
        <f t="shared" si="6"/>
        <v>10</v>
      </c>
      <c r="U40" s="38" t="str">
        <f t="shared" si="7"/>
        <v/>
      </c>
      <c r="V40" s="22">
        <v>105</v>
      </c>
      <c r="W40" s="22" t="s">
        <v>74</v>
      </c>
      <c r="X40" s="22" t="s">
        <v>81</v>
      </c>
      <c r="Y40" s="62">
        <v>410</v>
      </c>
      <c r="Z40" s="39"/>
      <c r="AA40" s="1" t="s">
        <v>99</v>
      </c>
      <c r="AB40" s="27" t="s">
        <v>211</v>
      </c>
    </row>
    <row r="41" spans="1:28" x14ac:dyDescent="0.3">
      <c r="A41" s="1" t="s">
        <v>68</v>
      </c>
      <c r="B41" s="1" t="s">
        <v>94</v>
      </c>
      <c r="C41" s="26" t="s">
        <v>262</v>
      </c>
      <c r="D41" s="36">
        <v>21</v>
      </c>
      <c r="E41" s="84"/>
      <c r="F41" s="26">
        <v>0</v>
      </c>
      <c r="G41" s="26">
        <v>0</v>
      </c>
      <c r="H41" s="26"/>
      <c r="I41" s="26"/>
      <c r="J41" s="26">
        <v>0</v>
      </c>
      <c r="K41" s="26">
        <v>0</v>
      </c>
      <c r="L41" s="84"/>
      <c r="M41" s="26">
        <v>0</v>
      </c>
      <c r="N41" s="26">
        <f t="shared" si="5"/>
        <v>0</v>
      </c>
      <c r="O41" s="88"/>
      <c r="P41" s="37">
        <v>2</v>
      </c>
      <c r="Q41" s="88"/>
      <c r="R41" s="88"/>
      <c r="S41" s="88"/>
      <c r="T41" s="37">
        <f t="shared" si="6"/>
        <v>0</v>
      </c>
      <c r="U41" s="38" t="str">
        <f t="shared" si="7"/>
        <v/>
      </c>
      <c r="V41" s="22">
        <v>105</v>
      </c>
      <c r="W41" s="22" t="s">
        <v>74</v>
      </c>
      <c r="X41" s="22" t="s">
        <v>81</v>
      </c>
      <c r="Y41" s="62">
        <v>410</v>
      </c>
      <c r="Z41" s="39"/>
      <c r="AA41" s="1" t="s">
        <v>99</v>
      </c>
      <c r="AB41" s="27" t="s">
        <v>211</v>
      </c>
    </row>
    <row r="42" spans="1:28" x14ac:dyDescent="0.3">
      <c r="A42" s="1" t="s">
        <v>68</v>
      </c>
      <c r="B42" s="1" t="s">
        <v>94</v>
      </c>
      <c r="C42" s="26" t="s">
        <v>263</v>
      </c>
      <c r="D42" s="36">
        <v>14</v>
      </c>
      <c r="E42" s="84"/>
      <c r="F42" s="26">
        <v>0</v>
      </c>
      <c r="G42" s="26">
        <v>3</v>
      </c>
      <c r="H42" s="26"/>
      <c r="I42" s="26"/>
      <c r="J42" s="26">
        <v>0</v>
      </c>
      <c r="K42" s="26">
        <v>0</v>
      </c>
      <c r="L42" s="84"/>
      <c r="M42" s="26">
        <v>2</v>
      </c>
      <c r="N42" s="26">
        <f>SUM(L42:M42)</f>
        <v>2</v>
      </c>
      <c r="O42" s="88"/>
      <c r="P42" s="37">
        <v>1</v>
      </c>
      <c r="Q42" s="88"/>
      <c r="R42" s="88"/>
      <c r="S42" s="88"/>
      <c r="T42" s="37">
        <f>(H42*3)+((F42-H42)*2)+J42</f>
        <v>0</v>
      </c>
      <c r="U42" s="38" t="str">
        <f t="shared" si="7"/>
        <v/>
      </c>
      <c r="V42" s="22">
        <v>105</v>
      </c>
      <c r="W42" s="22" t="s">
        <v>74</v>
      </c>
      <c r="X42" s="22" t="s">
        <v>81</v>
      </c>
      <c r="Y42" s="62">
        <v>410</v>
      </c>
      <c r="Z42" s="39"/>
      <c r="AA42" s="1" t="s">
        <v>99</v>
      </c>
      <c r="AB42" s="27" t="s">
        <v>211</v>
      </c>
    </row>
    <row r="43" spans="1:28" x14ac:dyDescent="0.3">
      <c r="A43" s="1" t="s">
        <v>68</v>
      </c>
      <c r="B43" s="1" t="s">
        <v>94</v>
      </c>
      <c r="C43" s="26" t="s">
        <v>264</v>
      </c>
      <c r="D43" s="36">
        <v>23</v>
      </c>
      <c r="E43" s="84"/>
      <c r="F43" s="26">
        <v>14</v>
      </c>
      <c r="G43" s="26">
        <v>38</v>
      </c>
      <c r="H43" s="26"/>
      <c r="I43" s="26"/>
      <c r="J43" s="26">
        <v>5</v>
      </c>
      <c r="K43" s="26">
        <v>10</v>
      </c>
      <c r="L43" s="84"/>
      <c r="M43" s="26">
        <v>11</v>
      </c>
      <c r="N43" s="26">
        <f>SUM(L43:M43)</f>
        <v>11</v>
      </c>
      <c r="O43" s="88"/>
      <c r="P43" s="37">
        <v>3</v>
      </c>
      <c r="Q43" s="88"/>
      <c r="R43" s="88"/>
      <c r="S43" s="88"/>
      <c r="T43" s="37">
        <f>(H43*3)+((F43-H43)*2)+J43</f>
        <v>33</v>
      </c>
      <c r="U43" s="38" t="str">
        <f t="shared" si="7"/>
        <v/>
      </c>
      <c r="V43" s="22">
        <v>105</v>
      </c>
      <c r="W43" s="22" t="s">
        <v>74</v>
      </c>
      <c r="X43" s="22" t="s">
        <v>81</v>
      </c>
      <c r="Y43" s="62">
        <v>410</v>
      </c>
      <c r="Z43" s="39"/>
      <c r="AA43" s="1" t="s">
        <v>99</v>
      </c>
      <c r="AB43" s="27" t="s">
        <v>211</v>
      </c>
    </row>
    <row r="44" spans="1:28" x14ac:dyDescent="0.3">
      <c r="A44" s="1" t="s">
        <v>68</v>
      </c>
      <c r="B44" s="1" t="s">
        <v>94</v>
      </c>
      <c r="C44" s="26" t="s">
        <v>265</v>
      </c>
      <c r="D44" s="36">
        <v>5</v>
      </c>
      <c r="E44" s="84"/>
      <c r="F44" s="26">
        <v>7</v>
      </c>
      <c r="G44" s="26">
        <v>17</v>
      </c>
      <c r="H44" s="26"/>
      <c r="I44" s="26"/>
      <c r="J44" s="26">
        <v>7</v>
      </c>
      <c r="K44" s="26">
        <v>10</v>
      </c>
      <c r="L44" s="84"/>
      <c r="M44" s="26">
        <v>7</v>
      </c>
      <c r="N44" s="26">
        <f>SUM(L44:M44)</f>
        <v>7</v>
      </c>
      <c r="O44" s="88"/>
      <c r="P44" s="37">
        <v>1</v>
      </c>
      <c r="Q44" s="88"/>
      <c r="R44" s="88"/>
      <c r="S44" s="88"/>
      <c r="T44" s="37">
        <f>(H44*3)+((F44-H44)*2)+J44</f>
        <v>21</v>
      </c>
      <c r="U44" s="38" t="str">
        <f t="shared" si="7"/>
        <v/>
      </c>
      <c r="V44" s="22">
        <v>105</v>
      </c>
      <c r="W44" s="22" t="s">
        <v>74</v>
      </c>
      <c r="X44" s="22" t="s">
        <v>81</v>
      </c>
      <c r="Y44" s="62">
        <v>410</v>
      </c>
      <c r="Z44" s="39"/>
      <c r="AA44" s="1" t="s">
        <v>99</v>
      </c>
      <c r="AB44" s="27" t="s">
        <v>211</v>
      </c>
    </row>
    <row r="45" spans="1:28" x14ac:dyDescent="0.3">
      <c r="A45" s="1" t="s">
        <v>68</v>
      </c>
      <c r="B45" s="1" t="s">
        <v>94</v>
      </c>
      <c r="C45" s="54" t="s">
        <v>39</v>
      </c>
      <c r="D45" s="1"/>
      <c r="E45" s="54">
        <v>240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38" t="str">
        <f t="shared" ref="U45" si="8">_xlfn.IFNA("",((T45+Q45+N45-R45)+(O45*2))/E45)</f>
        <v/>
      </c>
      <c r="V45" s="22">
        <v>105</v>
      </c>
      <c r="W45" s="22" t="s">
        <v>74</v>
      </c>
      <c r="X45" s="22" t="s">
        <v>81</v>
      </c>
      <c r="Y45" s="62">
        <v>410</v>
      </c>
      <c r="Z45" s="39"/>
      <c r="AA45" s="1" t="s">
        <v>99</v>
      </c>
      <c r="AB45" s="27" t="s">
        <v>211</v>
      </c>
    </row>
    <row r="46" spans="1:28" x14ac:dyDescent="0.3">
      <c r="A46" s="46" t="s">
        <v>68</v>
      </c>
      <c r="B46" s="46" t="s">
        <v>94</v>
      </c>
      <c r="C46" s="42" t="s">
        <v>40</v>
      </c>
      <c r="D46" s="46"/>
      <c r="E46" s="42">
        <f t="shared" ref="E46:T46" si="9">SUM(E35:E45)</f>
        <v>240</v>
      </c>
      <c r="F46" s="42">
        <f t="shared" si="9"/>
        <v>44</v>
      </c>
      <c r="G46" s="42">
        <f t="shared" si="9"/>
        <v>114</v>
      </c>
      <c r="H46" s="42">
        <f t="shared" si="9"/>
        <v>0</v>
      </c>
      <c r="I46" s="42">
        <f t="shared" si="9"/>
        <v>0</v>
      </c>
      <c r="J46" s="42">
        <f t="shared" si="9"/>
        <v>18</v>
      </c>
      <c r="K46" s="42">
        <f t="shared" si="9"/>
        <v>29</v>
      </c>
      <c r="L46" s="42">
        <f t="shared" si="9"/>
        <v>0</v>
      </c>
      <c r="M46" s="42">
        <f t="shared" si="9"/>
        <v>59</v>
      </c>
      <c r="N46" s="42">
        <f t="shared" si="9"/>
        <v>59</v>
      </c>
      <c r="O46" s="42">
        <f t="shared" si="9"/>
        <v>0</v>
      </c>
      <c r="P46" s="42">
        <f t="shared" si="9"/>
        <v>23</v>
      </c>
      <c r="Q46" s="42">
        <f t="shared" si="9"/>
        <v>0</v>
      </c>
      <c r="R46" s="42">
        <f t="shared" si="9"/>
        <v>0</v>
      </c>
      <c r="S46" s="42">
        <f t="shared" si="9"/>
        <v>0</v>
      </c>
      <c r="T46" s="42">
        <f t="shared" si="9"/>
        <v>106</v>
      </c>
      <c r="U46" s="43">
        <f>((T46+Q46+N46-R46)+(O46*2))/E46</f>
        <v>0.6875</v>
      </c>
      <c r="V46" s="44">
        <v>105</v>
      </c>
      <c r="W46" s="44" t="s">
        <v>74</v>
      </c>
      <c r="X46" s="44" t="s">
        <v>81</v>
      </c>
      <c r="Y46" s="63">
        <v>410</v>
      </c>
      <c r="Z46" s="45"/>
      <c r="AA46" s="46" t="s">
        <v>99</v>
      </c>
      <c r="AB46" s="72" t="s">
        <v>211</v>
      </c>
    </row>
    <row r="47" spans="1:28" x14ac:dyDescent="0.3">
      <c r="A47" s="1"/>
      <c r="B47" s="1"/>
      <c r="C47" s="1"/>
      <c r="D47" s="1"/>
      <c r="F47" s="47" t="s">
        <v>41</v>
      </c>
      <c r="G47" s="61">
        <f>F46/G46</f>
        <v>0.38596491228070173</v>
      </c>
      <c r="H47" s="47"/>
      <c r="I47" s="27"/>
      <c r="J47" s="47" t="s">
        <v>42</v>
      </c>
      <c r="K47" s="61">
        <f>J46/K46</f>
        <v>0.62068965517241381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1"/>
    </row>
    <row r="50" spans="2:28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39629-15BC-4EAF-AA8B-0566C6EA20BD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365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 t="s">
        <v>366</v>
      </c>
    </row>
    <row r="3" spans="1:28" x14ac:dyDescent="0.3">
      <c r="B3" s="1"/>
      <c r="C3" s="6">
        <v>28932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212</v>
      </c>
      <c r="K4" s="16" t="s">
        <v>45</v>
      </c>
      <c r="L4" s="17"/>
      <c r="M4" s="18"/>
      <c r="N4" s="19">
        <v>18</v>
      </c>
      <c r="O4" s="19">
        <v>21</v>
      </c>
      <c r="P4" s="19">
        <v>26</v>
      </c>
      <c r="Q4" s="19">
        <v>42</v>
      </c>
      <c r="R4" s="20"/>
      <c r="S4" s="21">
        <f>SUM(N4:R4)</f>
        <v>107</v>
      </c>
      <c r="T4" s="22">
        <v>106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213</v>
      </c>
      <c r="K5" s="16" t="s">
        <v>106</v>
      </c>
      <c r="L5" s="17"/>
      <c r="M5" s="18"/>
      <c r="N5" s="19">
        <v>31</v>
      </c>
      <c r="O5" s="19">
        <v>18</v>
      </c>
      <c r="P5" s="19">
        <v>29</v>
      </c>
      <c r="Q5" s="19">
        <v>31</v>
      </c>
      <c r="R5" s="20"/>
      <c r="S5" s="21">
        <f>SUM(N5:R5)</f>
        <v>109</v>
      </c>
      <c r="T5" s="22">
        <v>106</v>
      </c>
      <c r="U5" s="1"/>
      <c r="V5" s="1"/>
      <c r="W5" s="1"/>
    </row>
    <row r="6" spans="1:28" x14ac:dyDescent="0.3">
      <c r="C6" s="23">
        <v>409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106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26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105</v>
      </c>
      <c r="B13" s="1" t="s">
        <v>68</v>
      </c>
      <c r="C13" s="26" t="s">
        <v>251</v>
      </c>
      <c r="D13" s="36">
        <v>35</v>
      </c>
      <c r="E13" s="84"/>
      <c r="F13" s="84"/>
      <c r="G13" s="84"/>
      <c r="H13" s="84"/>
      <c r="I13" s="84"/>
      <c r="J13" s="84"/>
      <c r="K13" s="84"/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v>20</v>
      </c>
      <c r="U13" s="38" t="str">
        <f>IFERROR(((T13+Q13+N13-R13)+(O13*2))/E13,"")</f>
        <v/>
      </c>
      <c r="V13" s="22">
        <v>106</v>
      </c>
      <c r="W13" s="22" t="s">
        <v>74</v>
      </c>
      <c r="X13" s="22" t="s">
        <v>279</v>
      </c>
      <c r="Y13" s="62">
        <v>409</v>
      </c>
      <c r="Z13" s="39"/>
      <c r="AA13" s="1" t="s">
        <v>77</v>
      </c>
      <c r="AB13" s="27" t="s">
        <v>214</v>
      </c>
    </row>
    <row r="14" spans="1:28" x14ac:dyDescent="0.3">
      <c r="A14" s="1" t="s">
        <v>105</v>
      </c>
      <c r="B14" s="1" t="s">
        <v>68</v>
      </c>
      <c r="C14" s="26" t="s">
        <v>51</v>
      </c>
      <c r="D14" s="36">
        <v>21</v>
      </c>
      <c r="E14" s="84"/>
      <c r="F14" s="84"/>
      <c r="G14" s="84"/>
      <c r="H14" s="84"/>
      <c r="I14" s="84"/>
      <c r="J14" s="84"/>
      <c r="K14" s="84"/>
      <c r="L14" s="84"/>
      <c r="M14" s="84"/>
      <c r="N14" s="26">
        <f t="shared" ref="N14:N18" si="0">SUM(L14:M14)</f>
        <v>0</v>
      </c>
      <c r="O14" s="88"/>
      <c r="P14" s="88"/>
      <c r="Q14" s="88"/>
      <c r="R14" s="88"/>
      <c r="S14" s="88"/>
      <c r="T14" s="26">
        <v>12</v>
      </c>
      <c r="U14" s="38" t="str">
        <f t="shared" ref="U14:U21" si="1">IFERROR(((T14+Q14+N14-R14)+(O14*2))/E14,"")</f>
        <v/>
      </c>
      <c r="V14" s="22">
        <v>106</v>
      </c>
      <c r="W14" s="22" t="s">
        <v>74</v>
      </c>
      <c r="X14" s="22" t="s">
        <v>279</v>
      </c>
      <c r="Y14" s="62">
        <v>409</v>
      </c>
      <c r="Z14" s="39"/>
      <c r="AA14" s="1" t="s">
        <v>77</v>
      </c>
      <c r="AB14" s="27" t="s">
        <v>214</v>
      </c>
    </row>
    <row r="15" spans="1:28" x14ac:dyDescent="0.3">
      <c r="A15" s="1" t="s">
        <v>105</v>
      </c>
      <c r="B15" s="1" t="s">
        <v>68</v>
      </c>
      <c r="C15" s="26" t="s">
        <v>64</v>
      </c>
      <c r="D15" s="36">
        <v>4</v>
      </c>
      <c r="E15" s="84"/>
      <c r="F15" s="84"/>
      <c r="G15" s="84"/>
      <c r="H15" s="84"/>
      <c r="I15" s="84"/>
      <c r="J15" s="84"/>
      <c r="K15" s="84"/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v>11</v>
      </c>
      <c r="U15" s="38" t="str">
        <f t="shared" si="1"/>
        <v/>
      </c>
      <c r="V15" s="22">
        <v>106</v>
      </c>
      <c r="W15" s="22" t="s">
        <v>74</v>
      </c>
      <c r="X15" s="22" t="s">
        <v>279</v>
      </c>
      <c r="Y15" s="62">
        <v>409</v>
      </c>
      <c r="Z15" s="39"/>
      <c r="AA15" s="1" t="s">
        <v>77</v>
      </c>
      <c r="AB15" s="27" t="s">
        <v>214</v>
      </c>
    </row>
    <row r="16" spans="1:28" x14ac:dyDescent="0.3">
      <c r="A16" s="1" t="s">
        <v>105</v>
      </c>
      <c r="B16" s="1" t="s">
        <v>68</v>
      </c>
      <c r="C16" s="26" t="s">
        <v>47</v>
      </c>
      <c r="D16" s="36">
        <v>13</v>
      </c>
      <c r="E16" s="84"/>
      <c r="F16" s="84"/>
      <c r="G16" s="84"/>
      <c r="H16" s="84"/>
      <c r="I16" s="84"/>
      <c r="J16" s="84"/>
      <c r="K16" s="84"/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26">
        <v>0</v>
      </c>
      <c r="U16" s="38" t="str">
        <f t="shared" si="1"/>
        <v/>
      </c>
      <c r="V16" s="22">
        <v>106</v>
      </c>
      <c r="W16" s="22" t="s">
        <v>74</v>
      </c>
      <c r="X16" s="22" t="s">
        <v>279</v>
      </c>
      <c r="Y16" s="62">
        <v>409</v>
      </c>
      <c r="Z16" s="39"/>
      <c r="AA16" s="1" t="s">
        <v>77</v>
      </c>
      <c r="AB16" s="27" t="s">
        <v>214</v>
      </c>
    </row>
    <row r="17" spans="1:28" x14ac:dyDescent="0.3">
      <c r="A17" s="1" t="s">
        <v>105</v>
      </c>
      <c r="B17" s="1" t="s">
        <v>68</v>
      </c>
      <c r="C17" s="26" t="s">
        <v>56</v>
      </c>
      <c r="D17" s="36">
        <v>11</v>
      </c>
      <c r="E17" s="84"/>
      <c r="F17" s="84"/>
      <c r="G17" s="84"/>
      <c r="H17" s="84"/>
      <c r="I17" s="84"/>
      <c r="J17" s="84"/>
      <c r="K17" s="84"/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v>24</v>
      </c>
      <c r="U17" s="38" t="str">
        <f t="shared" si="1"/>
        <v/>
      </c>
      <c r="V17" s="22">
        <v>106</v>
      </c>
      <c r="W17" s="22" t="s">
        <v>74</v>
      </c>
      <c r="X17" s="22" t="s">
        <v>279</v>
      </c>
      <c r="Y17" s="62">
        <v>409</v>
      </c>
      <c r="Z17" s="39"/>
      <c r="AA17" s="1" t="s">
        <v>77</v>
      </c>
      <c r="AB17" s="27" t="s">
        <v>214</v>
      </c>
    </row>
    <row r="18" spans="1:28" x14ac:dyDescent="0.3">
      <c r="A18" s="1" t="s">
        <v>105</v>
      </c>
      <c r="B18" s="1" t="s">
        <v>68</v>
      </c>
      <c r="C18" s="26" t="s">
        <v>65</v>
      </c>
      <c r="D18" s="36">
        <v>34</v>
      </c>
      <c r="E18" s="84"/>
      <c r="F18" s="84"/>
      <c r="G18" s="84"/>
      <c r="H18" s="84"/>
      <c r="I18" s="84"/>
      <c r="J18" s="84"/>
      <c r="K18" s="84"/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v>9</v>
      </c>
      <c r="U18" s="38" t="str">
        <f t="shared" si="1"/>
        <v/>
      </c>
      <c r="V18" s="22">
        <v>106</v>
      </c>
      <c r="W18" s="22" t="s">
        <v>74</v>
      </c>
      <c r="X18" s="22" t="s">
        <v>279</v>
      </c>
      <c r="Y18" s="62">
        <v>409</v>
      </c>
      <c r="Z18" s="39"/>
      <c r="AA18" s="1" t="s">
        <v>77</v>
      </c>
      <c r="AB18" s="27" t="s">
        <v>214</v>
      </c>
    </row>
    <row r="19" spans="1:28" x14ac:dyDescent="0.3">
      <c r="A19" s="1" t="s">
        <v>105</v>
      </c>
      <c r="B19" s="1" t="s">
        <v>68</v>
      </c>
      <c r="C19" s="26" t="s">
        <v>48</v>
      </c>
      <c r="D19" s="36">
        <v>20</v>
      </c>
      <c r="E19" s="84"/>
      <c r="F19" s="84"/>
      <c r="G19" s="84"/>
      <c r="H19" s="84"/>
      <c r="I19" s="84"/>
      <c r="J19" s="84"/>
      <c r="K19" s="84"/>
      <c r="L19" s="84"/>
      <c r="M19" s="84"/>
      <c r="N19" s="26">
        <f>SUM(L19:M19)</f>
        <v>0</v>
      </c>
      <c r="O19" s="88"/>
      <c r="P19" s="88"/>
      <c r="Q19" s="88"/>
      <c r="R19" s="88"/>
      <c r="S19" s="88"/>
      <c r="T19" s="26">
        <v>10</v>
      </c>
      <c r="U19" s="38" t="str">
        <f t="shared" si="1"/>
        <v/>
      </c>
      <c r="V19" s="22">
        <v>106</v>
      </c>
      <c r="W19" s="22" t="s">
        <v>74</v>
      </c>
      <c r="X19" s="22" t="s">
        <v>279</v>
      </c>
      <c r="Y19" s="62">
        <v>409</v>
      </c>
      <c r="Z19" s="39"/>
      <c r="AA19" s="1" t="s">
        <v>77</v>
      </c>
      <c r="AB19" s="27" t="s">
        <v>214</v>
      </c>
    </row>
    <row r="20" spans="1:28" x14ac:dyDescent="0.3">
      <c r="A20" s="1" t="s">
        <v>105</v>
      </c>
      <c r="B20" s="1" t="s">
        <v>68</v>
      </c>
      <c r="C20" s="26" t="s">
        <v>49</v>
      </c>
      <c r="D20" s="36">
        <v>23</v>
      </c>
      <c r="E20" s="84"/>
      <c r="F20" s="84"/>
      <c r="G20" s="84"/>
      <c r="H20" s="84"/>
      <c r="I20" s="84"/>
      <c r="J20" s="84"/>
      <c r="K20" s="84"/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v>4</v>
      </c>
      <c r="U20" s="38" t="str">
        <f t="shared" si="1"/>
        <v/>
      </c>
      <c r="V20" s="22">
        <v>106</v>
      </c>
      <c r="W20" s="22" t="s">
        <v>74</v>
      </c>
      <c r="X20" s="22" t="s">
        <v>279</v>
      </c>
      <c r="Y20" s="62">
        <v>409</v>
      </c>
      <c r="Z20" s="39"/>
      <c r="AA20" s="1" t="s">
        <v>77</v>
      </c>
      <c r="AB20" s="27" t="s">
        <v>214</v>
      </c>
    </row>
    <row r="21" spans="1:28" x14ac:dyDescent="0.3">
      <c r="A21" s="1" t="s">
        <v>105</v>
      </c>
      <c r="B21" s="1" t="s">
        <v>68</v>
      </c>
      <c r="C21" s="26" t="s">
        <v>50</v>
      </c>
      <c r="D21" s="36">
        <v>33</v>
      </c>
      <c r="E21" s="84"/>
      <c r="F21" s="84"/>
      <c r="G21" s="84"/>
      <c r="H21" s="84"/>
      <c r="I21" s="84"/>
      <c r="J21" s="84"/>
      <c r="K21" s="84"/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v>17</v>
      </c>
      <c r="U21" s="38" t="str">
        <f t="shared" si="1"/>
        <v/>
      </c>
      <c r="V21" s="22">
        <v>106</v>
      </c>
      <c r="W21" s="22" t="s">
        <v>74</v>
      </c>
      <c r="X21" s="22" t="s">
        <v>279</v>
      </c>
      <c r="Y21" s="62">
        <v>409</v>
      </c>
      <c r="Z21" s="39"/>
      <c r="AA21" s="1" t="s">
        <v>77</v>
      </c>
      <c r="AB21" s="27" t="s">
        <v>214</v>
      </c>
    </row>
    <row r="22" spans="1:28" x14ac:dyDescent="0.3">
      <c r="A22" s="1" t="s">
        <v>105</v>
      </c>
      <c r="B22" s="1" t="s">
        <v>68</v>
      </c>
      <c r="C22" s="54" t="s">
        <v>39</v>
      </c>
      <c r="D22" s="34"/>
      <c r="E22" s="54">
        <v>240</v>
      </c>
      <c r="F22" s="54"/>
      <c r="G22" s="54"/>
      <c r="H22" s="54"/>
      <c r="I22" s="54"/>
      <c r="J22" s="54"/>
      <c r="K22" s="54"/>
      <c r="L22" s="54"/>
      <c r="M22" s="54"/>
      <c r="N22" s="5"/>
      <c r="O22" s="54"/>
      <c r="P22" s="54">
        <v>31</v>
      </c>
      <c r="Q22" s="54"/>
      <c r="R22" s="41"/>
      <c r="S22" s="41"/>
      <c r="T22" s="26"/>
      <c r="U22" s="38" t="str">
        <f>_xlfn.IFNA("",((T22+Q22+N22-R22)+(O22*2))/E22)</f>
        <v/>
      </c>
      <c r="V22" s="22">
        <v>106</v>
      </c>
      <c r="W22" s="22" t="s">
        <v>74</v>
      </c>
      <c r="X22" s="22" t="s">
        <v>279</v>
      </c>
      <c r="Y22" s="62">
        <v>409</v>
      </c>
      <c r="Z22" s="39"/>
      <c r="AA22" s="1" t="s">
        <v>77</v>
      </c>
      <c r="AB22" s="27" t="s">
        <v>214</v>
      </c>
    </row>
    <row r="23" spans="1:28" x14ac:dyDescent="0.3">
      <c r="A23" s="46" t="s">
        <v>105</v>
      </c>
      <c r="B23" s="46" t="s">
        <v>68</v>
      </c>
      <c r="C23" s="42" t="s">
        <v>40</v>
      </c>
      <c r="D23" s="46"/>
      <c r="E23" s="42">
        <f t="shared" ref="E23:T23" si="2">SUM(E13:E22)</f>
        <v>240</v>
      </c>
      <c r="F23" s="42">
        <f t="shared" si="2"/>
        <v>0</v>
      </c>
      <c r="G23" s="42">
        <f t="shared" si="2"/>
        <v>0</v>
      </c>
      <c r="H23" s="42">
        <f t="shared" si="2"/>
        <v>0</v>
      </c>
      <c r="I23" s="42">
        <f t="shared" si="2"/>
        <v>0</v>
      </c>
      <c r="J23" s="42">
        <f t="shared" si="2"/>
        <v>0</v>
      </c>
      <c r="K23" s="42">
        <f t="shared" si="2"/>
        <v>0</v>
      </c>
      <c r="L23" s="42">
        <f t="shared" si="2"/>
        <v>0</v>
      </c>
      <c r="M23" s="42">
        <f t="shared" si="2"/>
        <v>0</v>
      </c>
      <c r="N23" s="42">
        <f t="shared" si="2"/>
        <v>0</v>
      </c>
      <c r="O23" s="42">
        <f t="shared" si="2"/>
        <v>0</v>
      </c>
      <c r="P23" s="42">
        <f t="shared" si="2"/>
        <v>31</v>
      </c>
      <c r="Q23" s="42">
        <f t="shared" si="2"/>
        <v>0</v>
      </c>
      <c r="R23" s="42">
        <f t="shared" si="2"/>
        <v>0</v>
      </c>
      <c r="S23" s="42">
        <f t="shared" si="2"/>
        <v>0</v>
      </c>
      <c r="T23" s="42">
        <f t="shared" si="2"/>
        <v>107</v>
      </c>
      <c r="U23" s="43">
        <f>((T23+Q23+N23-R23)+(O23*2))/E23</f>
        <v>0.44583333333333336</v>
      </c>
      <c r="V23" s="44">
        <v>106</v>
      </c>
      <c r="W23" s="44" t="s">
        <v>74</v>
      </c>
      <c r="X23" s="44" t="s">
        <v>279</v>
      </c>
      <c r="Y23" s="63">
        <v>409</v>
      </c>
      <c r="Z23" s="45"/>
      <c r="AA23" s="46" t="s">
        <v>77</v>
      </c>
      <c r="AB23" s="72" t="s">
        <v>214</v>
      </c>
    </row>
    <row r="24" spans="1:28" x14ac:dyDescent="0.3">
      <c r="A24" s="1"/>
      <c r="B24" s="1"/>
      <c r="C24" s="1"/>
      <c r="D24" s="1"/>
      <c r="F24" s="47" t="s">
        <v>41</v>
      </c>
      <c r="G24" s="61" t="e">
        <f>F23/G23</f>
        <v>#DIV/0!</v>
      </c>
      <c r="H24" s="47"/>
      <c r="I24" s="27"/>
      <c r="J24" s="47" t="s">
        <v>42</v>
      </c>
      <c r="K24" s="61" t="e">
        <f>J23/K23</f>
        <v>#DIV/0!</v>
      </c>
      <c r="L24" s="1"/>
      <c r="M24" s="37" t="s">
        <v>43</v>
      </c>
      <c r="N24" s="49"/>
      <c r="P24" s="1"/>
      <c r="Q24" s="1"/>
      <c r="R24" s="1"/>
      <c r="S24" s="1"/>
      <c r="T24" s="1"/>
      <c r="U24" s="1"/>
      <c r="V24" s="22"/>
      <c r="W24" s="22"/>
      <c r="X24" s="22"/>
      <c r="Y24" s="40"/>
      <c r="Z24" s="39"/>
      <c r="AA24" s="1"/>
      <c r="AB24" s="27"/>
    </row>
    <row r="25" spans="1:28" x14ac:dyDescent="0.3">
      <c r="A25" s="1"/>
      <c r="B25" s="1"/>
      <c r="C25" s="5" t="s">
        <v>44</v>
      </c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31" t="s">
        <v>106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27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105</v>
      </c>
      <c r="C35" s="26" t="s">
        <v>328</v>
      </c>
      <c r="D35" s="36">
        <v>33</v>
      </c>
      <c r="E35" s="84"/>
      <c r="F35" s="84"/>
      <c r="G35" s="84"/>
      <c r="H35" s="84"/>
      <c r="I35" s="84"/>
      <c r="J35" s="84"/>
      <c r="K35" s="84"/>
      <c r="L35" s="84"/>
      <c r="M35" s="84"/>
      <c r="N35" s="26">
        <f t="shared" ref="N35:N41" si="3">SUM(L35:M35)</f>
        <v>0</v>
      </c>
      <c r="O35" s="88"/>
      <c r="P35" s="88"/>
      <c r="Q35" s="88"/>
      <c r="R35" s="88"/>
      <c r="S35" s="88"/>
      <c r="T35" s="26">
        <v>0</v>
      </c>
      <c r="U35" s="38" t="str">
        <f t="shared" ref="U35:U45" si="4">IFERROR(((T35+Q35+N35-R35)+(O35*2))/E35,"")</f>
        <v/>
      </c>
      <c r="V35" s="22">
        <v>106</v>
      </c>
      <c r="W35" s="22" t="s">
        <v>76</v>
      </c>
      <c r="X35" s="22" t="s">
        <v>81</v>
      </c>
      <c r="Y35" s="62">
        <v>409</v>
      </c>
      <c r="Z35" s="39"/>
      <c r="AA35" s="1" t="s">
        <v>202</v>
      </c>
      <c r="AB35" s="27" t="s">
        <v>215</v>
      </c>
    </row>
    <row r="36" spans="1:28" x14ac:dyDescent="0.3">
      <c r="A36" s="1" t="s">
        <v>68</v>
      </c>
      <c r="B36" s="1" t="s">
        <v>105</v>
      </c>
      <c r="C36" s="26" t="s">
        <v>268</v>
      </c>
      <c r="D36" s="36">
        <v>21</v>
      </c>
      <c r="E36" s="84"/>
      <c r="F36" s="84"/>
      <c r="G36" s="84"/>
      <c r="H36" s="84"/>
      <c r="I36" s="84"/>
      <c r="J36" s="84"/>
      <c r="K36" s="84"/>
      <c r="L36" s="84"/>
      <c r="M36" s="84"/>
      <c r="N36" s="26">
        <f t="shared" si="3"/>
        <v>0</v>
      </c>
      <c r="O36" s="88"/>
      <c r="P36" s="88"/>
      <c r="Q36" s="88"/>
      <c r="R36" s="88"/>
      <c r="S36" s="88"/>
      <c r="T36" s="26">
        <v>26</v>
      </c>
      <c r="U36" s="38" t="str">
        <f t="shared" si="4"/>
        <v/>
      </c>
      <c r="V36" s="22">
        <v>106</v>
      </c>
      <c r="W36" s="22" t="s">
        <v>76</v>
      </c>
      <c r="X36" s="22" t="s">
        <v>81</v>
      </c>
      <c r="Y36" s="62">
        <v>409</v>
      </c>
      <c r="Z36" s="39"/>
      <c r="AA36" s="1" t="s">
        <v>202</v>
      </c>
      <c r="AB36" s="27" t="s">
        <v>215</v>
      </c>
    </row>
    <row r="37" spans="1:28" x14ac:dyDescent="0.3">
      <c r="A37" s="1" t="s">
        <v>68</v>
      </c>
      <c r="B37" s="1" t="s">
        <v>105</v>
      </c>
      <c r="C37" s="26" t="s">
        <v>329</v>
      </c>
      <c r="D37" s="36">
        <v>32</v>
      </c>
      <c r="E37" s="84"/>
      <c r="F37" s="84"/>
      <c r="G37" s="84"/>
      <c r="H37" s="84"/>
      <c r="I37" s="84"/>
      <c r="J37" s="84"/>
      <c r="K37" s="84"/>
      <c r="L37" s="84"/>
      <c r="M37" s="84"/>
      <c r="N37" s="26">
        <f t="shared" si="3"/>
        <v>0</v>
      </c>
      <c r="O37" s="88"/>
      <c r="P37" s="88"/>
      <c r="Q37" s="88"/>
      <c r="R37" s="88"/>
      <c r="S37" s="88"/>
      <c r="T37" s="26">
        <v>9</v>
      </c>
      <c r="U37" s="38" t="str">
        <f t="shared" si="4"/>
        <v/>
      </c>
      <c r="V37" s="22">
        <v>106</v>
      </c>
      <c r="W37" s="22" t="s">
        <v>76</v>
      </c>
      <c r="X37" s="22" t="s">
        <v>81</v>
      </c>
      <c r="Y37" s="62">
        <v>409</v>
      </c>
      <c r="Z37" s="39"/>
      <c r="AA37" s="1" t="s">
        <v>202</v>
      </c>
      <c r="AB37" s="27" t="s">
        <v>215</v>
      </c>
    </row>
    <row r="38" spans="1:28" x14ac:dyDescent="0.3">
      <c r="A38" s="1" t="s">
        <v>68</v>
      </c>
      <c r="B38" s="1" t="s">
        <v>105</v>
      </c>
      <c r="C38" s="26" t="s">
        <v>330</v>
      </c>
      <c r="D38" s="36">
        <v>24</v>
      </c>
      <c r="E38" s="84"/>
      <c r="F38" s="84"/>
      <c r="G38" s="84"/>
      <c r="H38" s="84"/>
      <c r="I38" s="84"/>
      <c r="J38" s="84"/>
      <c r="K38" s="84"/>
      <c r="L38" s="84"/>
      <c r="M38" s="84"/>
      <c r="N38" s="26">
        <f t="shared" si="3"/>
        <v>0</v>
      </c>
      <c r="O38" s="88"/>
      <c r="P38" s="88"/>
      <c r="Q38" s="88"/>
      <c r="R38" s="88"/>
      <c r="S38" s="88"/>
      <c r="T38" s="26">
        <v>2</v>
      </c>
      <c r="U38" s="38" t="str">
        <f t="shared" si="4"/>
        <v/>
      </c>
      <c r="V38" s="22">
        <v>106</v>
      </c>
      <c r="W38" s="22" t="s">
        <v>76</v>
      </c>
      <c r="X38" s="22" t="s">
        <v>81</v>
      </c>
      <c r="Y38" s="62">
        <v>409</v>
      </c>
      <c r="Z38" s="39"/>
      <c r="AA38" s="1" t="s">
        <v>202</v>
      </c>
      <c r="AB38" s="27" t="s">
        <v>215</v>
      </c>
    </row>
    <row r="39" spans="1:28" x14ac:dyDescent="0.3">
      <c r="A39" s="1" t="s">
        <v>68</v>
      </c>
      <c r="B39" s="1" t="s">
        <v>105</v>
      </c>
      <c r="C39" s="26" t="s">
        <v>369</v>
      </c>
      <c r="D39" s="36">
        <v>13</v>
      </c>
      <c r="E39" s="84" t="s">
        <v>368</v>
      </c>
      <c r="F39" s="84"/>
      <c r="G39" s="84"/>
      <c r="H39" s="84"/>
      <c r="I39" s="84"/>
      <c r="J39" s="84"/>
      <c r="K39" s="84"/>
      <c r="L39" s="84"/>
      <c r="M39" s="84"/>
      <c r="N39" s="26">
        <f t="shared" si="3"/>
        <v>0</v>
      </c>
      <c r="O39" s="88"/>
      <c r="P39" s="88"/>
      <c r="Q39" s="88"/>
      <c r="R39" s="88"/>
      <c r="S39" s="88"/>
      <c r="T39" s="26"/>
      <c r="U39" s="38" t="str">
        <f t="shared" si="4"/>
        <v/>
      </c>
      <c r="V39" s="22">
        <v>106</v>
      </c>
      <c r="W39" s="22" t="s">
        <v>76</v>
      </c>
      <c r="X39" s="22" t="s">
        <v>81</v>
      </c>
      <c r="Y39" s="62">
        <v>409</v>
      </c>
      <c r="Z39" s="39"/>
      <c r="AA39" s="1" t="s">
        <v>202</v>
      </c>
      <c r="AB39" s="27" t="s">
        <v>215</v>
      </c>
    </row>
    <row r="40" spans="1:28" x14ac:dyDescent="0.3">
      <c r="A40" s="1" t="s">
        <v>68</v>
      </c>
      <c r="B40" s="1" t="s">
        <v>105</v>
      </c>
      <c r="C40" s="26" t="s">
        <v>273</v>
      </c>
      <c r="D40" s="36">
        <v>45</v>
      </c>
      <c r="E40" s="84"/>
      <c r="F40" s="84"/>
      <c r="G40" s="84"/>
      <c r="H40" s="84"/>
      <c r="I40" s="84"/>
      <c r="J40" s="84"/>
      <c r="K40" s="84"/>
      <c r="L40" s="84"/>
      <c r="M40" s="84"/>
      <c r="N40" s="26">
        <f t="shared" si="3"/>
        <v>0</v>
      </c>
      <c r="O40" s="88"/>
      <c r="P40" s="88"/>
      <c r="Q40" s="88"/>
      <c r="R40" s="88"/>
      <c r="S40" s="88"/>
      <c r="T40" s="26">
        <v>11</v>
      </c>
      <c r="U40" s="38" t="str">
        <f t="shared" si="4"/>
        <v/>
      </c>
      <c r="V40" s="22">
        <v>106</v>
      </c>
      <c r="W40" s="22" t="s">
        <v>76</v>
      </c>
      <c r="X40" s="22" t="s">
        <v>81</v>
      </c>
      <c r="Y40" s="62">
        <v>409</v>
      </c>
      <c r="Z40" s="39"/>
      <c r="AA40" s="1" t="s">
        <v>202</v>
      </c>
      <c r="AB40" s="27" t="s">
        <v>215</v>
      </c>
    </row>
    <row r="41" spans="1:28" x14ac:dyDescent="0.3">
      <c r="A41" s="1" t="s">
        <v>68</v>
      </c>
      <c r="B41" s="1" t="s">
        <v>105</v>
      </c>
      <c r="C41" s="26" t="s">
        <v>332</v>
      </c>
      <c r="D41" s="36">
        <v>42</v>
      </c>
      <c r="E41" s="84"/>
      <c r="F41" s="37">
        <v>14</v>
      </c>
      <c r="G41" s="37">
        <v>22</v>
      </c>
      <c r="H41" s="37"/>
      <c r="I41" s="37"/>
      <c r="J41" s="37">
        <v>6</v>
      </c>
      <c r="K41" s="84"/>
      <c r="L41" s="84"/>
      <c r="M41" s="84"/>
      <c r="N41" s="26">
        <f t="shared" si="3"/>
        <v>0</v>
      </c>
      <c r="O41" s="88"/>
      <c r="P41" s="88"/>
      <c r="Q41" s="88"/>
      <c r="R41" s="88"/>
      <c r="S41" s="88"/>
      <c r="T41" s="37">
        <f t="shared" ref="T41" si="5">(H41*3)+((F41-H41)*2)+J41</f>
        <v>34</v>
      </c>
      <c r="U41" s="38" t="str">
        <f t="shared" si="4"/>
        <v/>
      </c>
      <c r="V41" s="22">
        <v>106</v>
      </c>
      <c r="W41" s="22" t="s">
        <v>76</v>
      </c>
      <c r="X41" s="22" t="s">
        <v>81</v>
      </c>
      <c r="Y41" s="62">
        <v>409</v>
      </c>
      <c r="Z41" s="39"/>
      <c r="AA41" s="1" t="s">
        <v>202</v>
      </c>
      <c r="AB41" s="27" t="s">
        <v>215</v>
      </c>
    </row>
    <row r="42" spans="1:28" x14ac:dyDescent="0.3">
      <c r="A42" s="1" t="s">
        <v>68</v>
      </c>
      <c r="B42" s="1" t="s">
        <v>105</v>
      </c>
      <c r="C42" s="26" t="s">
        <v>274</v>
      </c>
      <c r="D42" s="36">
        <v>10</v>
      </c>
      <c r="E42" s="84"/>
      <c r="F42" s="84"/>
      <c r="G42" s="84"/>
      <c r="H42" s="84"/>
      <c r="I42" s="84"/>
      <c r="J42" s="84"/>
      <c r="K42" s="84"/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26">
        <v>5</v>
      </c>
      <c r="U42" s="38" t="str">
        <f t="shared" si="4"/>
        <v/>
      </c>
      <c r="V42" s="22">
        <v>106</v>
      </c>
      <c r="W42" s="22" t="s">
        <v>76</v>
      </c>
      <c r="X42" s="22" t="s">
        <v>81</v>
      </c>
      <c r="Y42" s="62">
        <v>409</v>
      </c>
      <c r="Z42" s="39"/>
      <c r="AA42" s="1" t="s">
        <v>202</v>
      </c>
      <c r="AB42" s="27" t="s">
        <v>215</v>
      </c>
    </row>
    <row r="43" spans="1:28" x14ac:dyDescent="0.3">
      <c r="A43" s="1" t="s">
        <v>68</v>
      </c>
      <c r="B43" s="1" t="s">
        <v>105</v>
      </c>
      <c r="C43" s="26" t="s">
        <v>263</v>
      </c>
      <c r="D43" s="36">
        <v>25</v>
      </c>
      <c r="E43" s="26">
        <v>10</v>
      </c>
      <c r="F43" s="26">
        <v>1</v>
      </c>
      <c r="G43" s="26">
        <v>3</v>
      </c>
      <c r="H43" s="26"/>
      <c r="I43" s="26"/>
      <c r="J43" s="26">
        <v>1</v>
      </c>
      <c r="K43" s="26">
        <v>2</v>
      </c>
      <c r="L43" s="26">
        <v>1</v>
      </c>
      <c r="M43" s="26">
        <v>1</v>
      </c>
      <c r="N43" s="26">
        <f>SUM(L43:M43)</f>
        <v>2</v>
      </c>
      <c r="O43" s="37">
        <v>2</v>
      </c>
      <c r="P43" s="37">
        <v>2</v>
      </c>
      <c r="Q43" s="37">
        <v>1</v>
      </c>
      <c r="R43" s="37">
        <v>6</v>
      </c>
      <c r="S43" s="37">
        <v>0</v>
      </c>
      <c r="T43" s="26">
        <v>3</v>
      </c>
      <c r="U43" s="38">
        <f t="shared" si="4"/>
        <v>0.4</v>
      </c>
      <c r="V43" s="22">
        <v>106</v>
      </c>
      <c r="W43" s="22" t="s">
        <v>76</v>
      </c>
      <c r="X43" s="22" t="s">
        <v>81</v>
      </c>
      <c r="Y43" s="62">
        <v>409</v>
      </c>
      <c r="Z43" s="39"/>
      <c r="AA43" s="1" t="s">
        <v>202</v>
      </c>
      <c r="AB43" s="27" t="s">
        <v>215</v>
      </c>
    </row>
    <row r="44" spans="1:28" x14ac:dyDescent="0.3">
      <c r="A44" s="1" t="s">
        <v>68</v>
      </c>
      <c r="B44" s="1" t="s">
        <v>105</v>
      </c>
      <c r="C44" s="26" t="s">
        <v>341</v>
      </c>
      <c r="D44" s="36">
        <v>44</v>
      </c>
      <c r="E44" s="84" t="s">
        <v>368</v>
      </c>
      <c r="F44" s="84"/>
      <c r="G44" s="84"/>
      <c r="H44" s="84"/>
      <c r="I44" s="84"/>
      <c r="J44" s="84"/>
      <c r="K44" s="84"/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26"/>
      <c r="U44" s="38" t="str">
        <f t="shared" si="4"/>
        <v/>
      </c>
      <c r="V44" s="22">
        <v>106</v>
      </c>
      <c r="W44" s="22" t="s">
        <v>76</v>
      </c>
      <c r="X44" s="22" t="s">
        <v>81</v>
      </c>
      <c r="Y44" s="62">
        <v>409</v>
      </c>
      <c r="Z44" s="39"/>
      <c r="AA44" s="1" t="s">
        <v>202</v>
      </c>
      <c r="AB44" s="27" t="s">
        <v>215</v>
      </c>
    </row>
    <row r="45" spans="1:28" x14ac:dyDescent="0.3">
      <c r="A45" s="1" t="s">
        <v>68</v>
      </c>
      <c r="B45" s="1" t="s">
        <v>105</v>
      </c>
      <c r="C45" s="26" t="s">
        <v>335</v>
      </c>
      <c r="D45" s="36">
        <v>11</v>
      </c>
      <c r="E45" s="84"/>
      <c r="F45" s="84"/>
      <c r="G45" s="84"/>
      <c r="H45" s="84"/>
      <c r="I45" s="84"/>
      <c r="J45" s="84"/>
      <c r="K45" s="84"/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26">
        <v>19</v>
      </c>
      <c r="U45" s="38" t="str">
        <f t="shared" si="4"/>
        <v/>
      </c>
      <c r="V45" s="22">
        <v>106</v>
      </c>
      <c r="W45" s="22" t="s">
        <v>76</v>
      </c>
      <c r="X45" s="22" t="s">
        <v>81</v>
      </c>
      <c r="Y45" s="62">
        <v>409</v>
      </c>
      <c r="Z45" s="39"/>
      <c r="AA45" s="1" t="s">
        <v>202</v>
      </c>
      <c r="AB45" s="27" t="s">
        <v>215</v>
      </c>
    </row>
    <row r="46" spans="1:28" x14ac:dyDescent="0.3">
      <c r="A46" s="1" t="s">
        <v>68</v>
      </c>
      <c r="B46" s="1" t="s">
        <v>105</v>
      </c>
      <c r="C46" s="54" t="s">
        <v>39</v>
      </c>
      <c r="D46" s="34"/>
      <c r="E46" s="54">
        <v>230</v>
      </c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>
        <v>20</v>
      </c>
      <c r="Q46" s="41"/>
      <c r="R46" s="41"/>
      <c r="S46" s="41"/>
      <c r="T46" s="41"/>
      <c r="U46" s="38" t="str">
        <f>_xlfn.IFNA("",((T46+Q46+N46-R46)+(O46*2))/E46)</f>
        <v/>
      </c>
      <c r="V46" s="22">
        <v>106</v>
      </c>
      <c r="W46" s="22" t="s">
        <v>76</v>
      </c>
      <c r="X46" s="22" t="s">
        <v>81</v>
      </c>
      <c r="Y46" s="62">
        <v>409</v>
      </c>
      <c r="Z46" s="39"/>
      <c r="AA46" s="1" t="s">
        <v>202</v>
      </c>
      <c r="AB46" s="27" t="s">
        <v>215</v>
      </c>
    </row>
    <row r="47" spans="1:28" x14ac:dyDescent="0.3">
      <c r="A47" s="46" t="s">
        <v>68</v>
      </c>
      <c r="B47" s="46" t="s">
        <v>105</v>
      </c>
      <c r="C47" s="42" t="s">
        <v>40</v>
      </c>
      <c r="D47" s="46"/>
      <c r="E47" s="42">
        <f t="shared" ref="E47:T47" si="6">SUM(E35:E46)</f>
        <v>240</v>
      </c>
      <c r="F47" s="42">
        <f t="shared" si="6"/>
        <v>15</v>
      </c>
      <c r="G47" s="42">
        <f t="shared" si="6"/>
        <v>25</v>
      </c>
      <c r="H47" s="42">
        <f t="shared" si="6"/>
        <v>0</v>
      </c>
      <c r="I47" s="42">
        <f t="shared" si="6"/>
        <v>0</v>
      </c>
      <c r="J47" s="42">
        <f t="shared" si="6"/>
        <v>7</v>
      </c>
      <c r="K47" s="42">
        <f t="shared" si="6"/>
        <v>2</v>
      </c>
      <c r="L47" s="42">
        <f t="shared" si="6"/>
        <v>1</v>
      </c>
      <c r="M47" s="42">
        <f t="shared" si="6"/>
        <v>1</v>
      </c>
      <c r="N47" s="42">
        <f t="shared" si="6"/>
        <v>2</v>
      </c>
      <c r="O47" s="42">
        <f t="shared" si="6"/>
        <v>2</v>
      </c>
      <c r="P47" s="42">
        <f t="shared" si="6"/>
        <v>22</v>
      </c>
      <c r="Q47" s="42">
        <f t="shared" si="6"/>
        <v>1</v>
      </c>
      <c r="R47" s="42">
        <f t="shared" si="6"/>
        <v>6</v>
      </c>
      <c r="S47" s="42">
        <f t="shared" si="6"/>
        <v>0</v>
      </c>
      <c r="T47" s="42">
        <f t="shared" si="6"/>
        <v>109</v>
      </c>
      <c r="U47" s="43">
        <f>((T47+Q47+N47-R47)+(O47*2))/E47</f>
        <v>0.45833333333333331</v>
      </c>
      <c r="V47" s="44">
        <v>106</v>
      </c>
      <c r="W47" s="44" t="s">
        <v>76</v>
      </c>
      <c r="X47" s="44" t="s">
        <v>81</v>
      </c>
      <c r="Y47" s="63">
        <v>409</v>
      </c>
      <c r="Z47" s="69" t="s">
        <v>370</v>
      </c>
      <c r="AA47" s="46" t="s">
        <v>202</v>
      </c>
      <c r="AB47" s="72" t="s">
        <v>215</v>
      </c>
    </row>
    <row r="48" spans="1:28" x14ac:dyDescent="0.3">
      <c r="A48" s="1"/>
      <c r="B48" s="1"/>
      <c r="C48" s="1"/>
      <c r="D48" s="1"/>
      <c r="F48" s="47" t="s">
        <v>41</v>
      </c>
      <c r="G48" s="61">
        <f>F47/G47</f>
        <v>0.6</v>
      </c>
      <c r="H48" s="47"/>
      <c r="I48" s="27"/>
      <c r="J48" s="47" t="s">
        <v>42</v>
      </c>
      <c r="K48" s="61">
        <f>J47/K47</f>
        <v>3.5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1" t="s">
        <v>342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C98D-BB0E-4CF8-BF9F-74B9CDD14423}">
  <sheetPr>
    <tabColor rgb="FFFF0000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130</v>
      </c>
      <c r="D4" s="7" t="s">
        <v>5</v>
      </c>
      <c r="E4" s="8"/>
      <c r="F4" s="5"/>
      <c r="G4" s="1"/>
      <c r="J4" s="15" t="s">
        <v>216</v>
      </c>
      <c r="K4" s="16" t="s">
        <v>45</v>
      </c>
      <c r="L4" s="17"/>
      <c r="M4" s="18"/>
      <c r="N4" s="19">
        <v>30</v>
      </c>
      <c r="O4" s="19">
        <v>29</v>
      </c>
      <c r="P4" s="19">
        <v>25</v>
      </c>
      <c r="Q4" s="19">
        <v>32</v>
      </c>
      <c r="R4" s="20"/>
      <c r="S4" s="21">
        <f>SUM(N4:R4)</f>
        <v>116</v>
      </c>
      <c r="T4" s="22">
        <v>112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217</v>
      </c>
      <c r="K5" s="16" t="s">
        <v>95</v>
      </c>
      <c r="L5" s="17"/>
      <c r="M5" s="18"/>
      <c r="N5" s="19">
        <v>37</v>
      </c>
      <c r="O5" s="19">
        <v>23</v>
      </c>
      <c r="P5" s="19">
        <v>31</v>
      </c>
      <c r="Q5" s="19">
        <v>31</v>
      </c>
      <c r="R5" s="20"/>
      <c r="S5" s="21">
        <f>SUM(N5:R5)</f>
        <v>122</v>
      </c>
      <c r="T5" s="22">
        <v>112</v>
      </c>
      <c r="U5" s="1"/>
      <c r="V5" s="1"/>
      <c r="W5" s="1"/>
    </row>
    <row r="6" spans="1:28" x14ac:dyDescent="0.3">
      <c r="C6" s="56">
        <v>367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112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27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94</v>
      </c>
      <c r="B13" s="1" t="s">
        <v>68</v>
      </c>
      <c r="C13" s="26" t="s">
        <v>251</v>
      </c>
      <c r="D13" s="36">
        <v>35</v>
      </c>
      <c r="E13" s="84"/>
      <c r="F13" s="26">
        <v>7</v>
      </c>
      <c r="G13" s="26">
        <v>13</v>
      </c>
      <c r="H13" s="26"/>
      <c r="I13" s="26"/>
      <c r="J13" s="26">
        <v>0</v>
      </c>
      <c r="K13" s="26">
        <v>0</v>
      </c>
      <c r="L13" s="84"/>
      <c r="M13" s="26">
        <v>7</v>
      </c>
      <c r="N13" s="26">
        <f>SUM(L13:M13)</f>
        <v>7</v>
      </c>
      <c r="O13" s="84"/>
      <c r="P13" s="37">
        <v>3</v>
      </c>
      <c r="Q13" s="84"/>
      <c r="R13" s="84"/>
      <c r="S13" s="84"/>
      <c r="T13" s="26">
        <f>+(F13*2)+J13</f>
        <v>14</v>
      </c>
      <c r="U13" s="38" t="str">
        <f>IFERROR(((T13+Q13+N13-R13)+(O13*2))/E13,"")</f>
        <v/>
      </c>
      <c r="V13" s="22">
        <v>112</v>
      </c>
      <c r="W13" s="22" t="s">
        <v>74</v>
      </c>
      <c r="X13" s="22" t="s">
        <v>279</v>
      </c>
      <c r="Y13" s="62">
        <v>367</v>
      </c>
      <c r="Z13" s="39"/>
      <c r="AA13" s="1" t="s">
        <v>77</v>
      </c>
      <c r="AB13" s="27" t="s">
        <v>218</v>
      </c>
    </row>
    <row r="14" spans="1:28" x14ac:dyDescent="0.3">
      <c r="A14" s="1" t="s">
        <v>94</v>
      </c>
      <c r="B14" s="1" t="s">
        <v>68</v>
      </c>
      <c r="C14" s="26" t="s">
        <v>51</v>
      </c>
      <c r="D14" s="36">
        <v>21</v>
      </c>
      <c r="E14" s="84"/>
      <c r="F14" s="26">
        <v>3</v>
      </c>
      <c r="G14" s="26">
        <v>5</v>
      </c>
      <c r="H14" s="26"/>
      <c r="I14" s="26"/>
      <c r="J14" s="26">
        <v>0</v>
      </c>
      <c r="K14" s="26">
        <v>0</v>
      </c>
      <c r="L14" s="84"/>
      <c r="M14" s="26">
        <v>2</v>
      </c>
      <c r="N14" s="26">
        <f t="shared" ref="N14:N22" si="0">SUM(L14:M14)</f>
        <v>2</v>
      </c>
      <c r="O14" s="84"/>
      <c r="P14" s="37">
        <v>2</v>
      </c>
      <c r="Q14" s="84"/>
      <c r="R14" s="84"/>
      <c r="S14" s="84"/>
      <c r="T14" s="26">
        <f t="shared" ref="T14:T22" si="1">+(F14*2)+J14</f>
        <v>6</v>
      </c>
      <c r="U14" s="38" t="str">
        <f t="shared" ref="U14:U22" si="2">IFERROR(((T14+Q14+N14-R14)+(O14*2))/E14,"")</f>
        <v/>
      </c>
      <c r="V14" s="22">
        <v>112</v>
      </c>
      <c r="W14" s="22" t="s">
        <v>74</v>
      </c>
      <c r="X14" s="22" t="s">
        <v>279</v>
      </c>
      <c r="Y14" s="62">
        <v>367</v>
      </c>
      <c r="Z14" s="39"/>
      <c r="AA14" s="1" t="s">
        <v>77</v>
      </c>
      <c r="AB14" s="27" t="s">
        <v>218</v>
      </c>
    </row>
    <row r="15" spans="1:28" x14ac:dyDescent="0.3">
      <c r="A15" s="1" t="s">
        <v>94</v>
      </c>
      <c r="B15" s="1" t="s">
        <v>68</v>
      </c>
      <c r="C15" s="26" t="s">
        <v>64</v>
      </c>
      <c r="D15" s="36">
        <v>4</v>
      </c>
      <c r="E15" s="84"/>
      <c r="F15" s="26">
        <v>4</v>
      </c>
      <c r="G15" s="26">
        <v>7</v>
      </c>
      <c r="H15" s="26"/>
      <c r="I15" s="26"/>
      <c r="J15" s="26">
        <v>1</v>
      </c>
      <c r="K15" s="26">
        <v>1</v>
      </c>
      <c r="L15" s="84"/>
      <c r="M15" s="26">
        <v>4</v>
      </c>
      <c r="N15" s="26">
        <f t="shared" si="0"/>
        <v>4</v>
      </c>
      <c r="O15" s="84"/>
      <c r="P15" s="37">
        <v>0</v>
      </c>
      <c r="Q15" s="84"/>
      <c r="R15" s="84"/>
      <c r="S15" s="84"/>
      <c r="T15" s="26">
        <f t="shared" si="1"/>
        <v>9</v>
      </c>
      <c r="U15" s="38" t="str">
        <f t="shared" si="2"/>
        <v/>
      </c>
      <c r="V15" s="22">
        <v>112</v>
      </c>
      <c r="W15" s="22" t="s">
        <v>74</v>
      </c>
      <c r="X15" s="22" t="s">
        <v>279</v>
      </c>
      <c r="Y15" s="62">
        <v>367</v>
      </c>
      <c r="Z15" s="39"/>
      <c r="AA15" s="1" t="s">
        <v>77</v>
      </c>
      <c r="AB15" s="27" t="s">
        <v>218</v>
      </c>
    </row>
    <row r="16" spans="1:28" x14ac:dyDescent="0.3">
      <c r="A16" s="1" t="s">
        <v>94</v>
      </c>
      <c r="B16" s="1" t="s">
        <v>68</v>
      </c>
      <c r="C16" s="26" t="s">
        <v>47</v>
      </c>
      <c r="D16" s="36">
        <v>13</v>
      </c>
      <c r="E16" s="84"/>
      <c r="F16" s="26">
        <v>2</v>
      </c>
      <c r="G16" s="26">
        <v>4</v>
      </c>
      <c r="H16" s="26"/>
      <c r="I16" s="26"/>
      <c r="J16" s="26">
        <v>0</v>
      </c>
      <c r="K16" s="26">
        <v>0</v>
      </c>
      <c r="L16" s="84"/>
      <c r="M16" s="26">
        <v>3</v>
      </c>
      <c r="N16" s="26">
        <f t="shared" si="0"/>
        <v>3</v>
      </c>
      <c r="O16" s="84"/>
      <c r="P16" s="37">
        <v>1</v>
      </c>
      <c r="Q16" s="84"/>
      <c r="R16" s="84"/>
      <c r="S16" s="84"/>
      <c r="T16" s="26">
        <f t="shared" si="1"/>
        <v>4</v>
      </c>
      <c r="U16" s="38" t="str">
        <f t="shared" si="2"/>
        <v/>
      </c>
      <c r="V16" s="22">
        <v>112</v>
      </c>
      <c r="W16" s="22" t="s">
        <v>74</v>
      </c>
      <c r="X16" s="22" t="s">
        <v>279</v>
      </c>
      <c r="Y16" s="62">
        <v>367</v>
      </c>
      <c r="Z16" s="39"/>
      <c r="AA16" s="1" t="s">
        <v>77</v>
      </c>
      <c r="AB16" s="27" t="s">
        <v>218</v>
      </c>
    </row>
    <row r="17" spans="1:28" x14ac:dyDescent="0.3">
      <c r="A17" s="1" t="s">
        <v>94</v>
      </c>
      <c r="B17" s="1" t="s">
        <v>68</v>
      </c>
      <c r="C17" s="26" t="s">
        <v>56</v>
      </c>
      <c r="D17" s="36">
        <v>11</v>
      </c>
      <c r="E17" s="84"/>
      <c r="F17" s="26">
        <v>7</v>
      </c>
      <c r="G17" s="26">
        <v>11</v>
      </c>
      <c r="H17" s="26"/>
      <c r="I17" s="26"/>
      <c r="J17" s="26">
        <v>5</v>
      </c>
      <c r="K17" s="26">
        <v>10</v>
      </c>
      <c r="L17" s="84"/>
      <c r="M17" s="26">
        <v>3</v>
      </c>
      <c r="N17" s="26">
        <f t="shared" si="0"/>
        <v>3</v>
      </c>
      <c r="O17" s="84"/>
      <c r="P17" s="37">
        <v>3</v>
      </c>
      <c r="Q17" s="84"/>
      <c r="R17" s="84"/>
      <c r="S17" s="84"/>
      <c r="T17" s="26">
        <f t="shared" si="1"/>
        <v>19</v>
      </c>
      <c r="U17" s="38" t="str">
        <f t="shared" si="2"/>
        <v/>
      </c>
      <c r="V17" s="22">
        <v>112</v>
      </c>
      <c r="W17" s="22" t="s">
        <v>74</v>
      </c>
      <c r="X17" s="22" t="s">
        <v>279</v>
      </c>
      <c r="Y17" s="62">
        <v>367</v>
      </c>
      <c r="Z17" s="39"/>
      <c r="AA17" s="1" t="s">
        <v>77</v>
      </c>
      <c r="AB17" s="27" t="s">
        <v>218</v>
      </c>
    </row>
    <row r="18" spans="1:28" x14ac:dyDescent="0.3">
      <c r="A18" s="1" t="s">
        <v>94</v>
      </c>
      <c r="B18" s="1" t="s">
        <v>68</v>
      </c>
      <c r="C18" s="26" t="s">
        <v>280</v>
      </c>
      <c r="D18" s="36">
        <v>19</v>
      </c>
      <c r="E18" s="84"/>
      <c r="F18" s="26">
        <v>2</v>
      </c>
      <c r="G18" s="26">
        <v>6</v>
      </c>
      <c r="H18" s="26"/>
      <c r="I18" s="26"/>
      <c r="J18" s="26">
        <v>1</v>
      </c>
      <c r="K18" s="26">
        <v>2</v>
      </c>
      <c r="L18" s="84"/>
      <c r="M18" s="26">
        <v>4</v>
      </c>
      <c r="N18" s="26">
        <f t="shared" si="0"/>
        <v>4</v>
      </c>
      <c r="O18" s="84"/>
      <c r="P18" s="37">
        <v>2</v>
      </c>
      <c r="Q18" s="84"/>
      <c r="R18" s="84"/>
      <c r="S18" s="84"/>
      <c r="T18" s="26">
        <f t="shared" si="1"/>
        <v>5</v>
      </c>
      <c r="U18" s="38" t="str">
        <f t="shared" si="2"/>
        <v/>
      </c>
      <c r="V18" s="22">
        <v>112</v>
      </c>
      <c r="W18" s="22" t="s">
        <v>74</v>
      </c>
      <c r="X18" s="22" t="s">
        <v>279</v>
      </c>
      <c r="Y18" s="62">
        <v>367</v>
      </c>
      <c r="Z18" s="39"/>
      <c r="AA18" s="1" t="s">
        <v>77</v>
      </c>
      <c r="AB18" s="27" t="s">
        <v>218</v>
      </c>
    </row>
    <row r="19" spans="1:28" x14ac:dyDescent="0.3">
      <c r="A19" s="1" t="s">
        <v>94</v>
      </c>
      <c r="B19" s="1" t="s">
        <v>68</v>
      </c>
      <c r="C19" s="26" t="s">
        <v>65</v>
      </c>
      <c r="D19" s="36">
        <v>34</v>
      </c>
      <c r="E19" s="84" t="s">
        <v>445</v>
      </c>
      <c r="F19" s="26"/>
      <c r="G19" s="26"/>
      <c r="H19" s="26"/>
      <c r="I19" s="26"/>
      <c r="J19" s="26"/>
      <c r="K19" s="26"/>
      <c r="L19" s="84"/>
      <c r="M19" s="26"/>
      <c r="N19" s="26"/>
      <c r="O19" s="84"/>
      <c r="P19" s="37"/>
      <c r="Q19" s="84"/>
      <c r="R19" s="84"/>
      <c r="S19" s="84"/>
      <c r="T19" s="26"/>
      <c r="U19" s="38"/>
      <c r="V19" s="22">
        <v>112</v>
      </c>
      <c r="W19" s="22" t="s">
        <v>74</v>
      </c>
      <c r="X19" s="22" t="s">
        <v>279</v>
      </c>
      <c r="Y19" s="62">
        <v>367</v>
      </c>
      <c r="Z19" s="39"/>
      <c r="AA19" s="1" t="s">
        <v>77</v>
      </c>
      <c r="AB19" s="27" t="s">
        <v>218</v>
      </c>
    </row>
    <row r="20" spans="1:28" x14ac:dyDescent="0.3">
      <c r="A20" s="1" t="s">
        <v>94</v>
      </c>
      <c r="B20" s="1" t="s">
        <v>68</v>
      </c>
      <c r="C20" s="26" t="s">
        <v>48</v>
      </c>
      <c r="D20" s="36">
        <v>20</v>
      </c>
      <c r="E20" s="84"/>
      <c r="F20" s="26">
        <v>0</v>
      </c>
      <c r="G20" s="26">
        <v>4</v>
      </c>
      <c r="H20" s="26"/>
      <c r="I20" s="26"/>
      <c r="J20" s="26">
        <v>0</v>
      </c>
      <c r="K20" s="26">
        <v>0</v>
      </c>
      <c r="L20" s="84"/>
      <c r="M20" s="26">
        <v>3</v>
      </c>
      <c r="N20" s="26">
        <f t="shared" si="0"/>
        <v>3</v>
      </c>
      <c r="O20" s="84"/>
      <c r="P20" s="37">
        <v>0</v>
      </c>
      <c r="Q20" s="84"/>
      <c r="R20" s="84"/>
      <c r="S20" s="84"/>
      <c r="T20" s="26">
        <f t="shared" si="1"/>
        <v>0</v>
      </c>
      <c r="U20" s="38" t="str">
        <f t="shared" si="2"/>
        <v/>
      </c>
      <c r="V20" s="22">
        <v>112</v>
      </c>
      <c r="W20" s="22" t="s">
        <v>74</v>
      </c>
      <c r="X20" s="22" t="s">
        <v>279</v>
      </c>
      <c r="Y20" s="62">
        <v>367</v>
      </c>
      <c r="Z20" s="39"/>
      <c r="AA20" s="1" t="s">
        <v>77</v>
      </c>
      <c r="AB20" s="27" t="s">
        <v>218</v>
      </c>
    </row>
    <row r="21" spans="1:28" x14ac:dyDescent="0.3">
      <c r="A21" s="1" t="s">
        <v>94</v>
      </c>
      <c r="B21" s="1" t="s">
        <v>68</v>
      </c>
      <c r="C21" s="26" t="s">
        <v>49</v>
      </c>
      <c r="D21" s="36">
        <v>23</v>
      </c>
      <c r="E21" s="84"/>
      <c r="F21" s="26">
        <v>14</v>
      </c>
      <c r="G21" s="26">
        <v>22</v>
      </c>
      <c r="H21" s="26"/>
      <c r="I21" s="26"/>
      <c r="J21" s="26">
        <v>5</v>
      </c>
      <c r="K21" s="26">
        <v>7</v>
      </c>
      <c r="L21" s="84"/>
      <c r="M21" s="26">
        <v>2</v>
      </c>
      <c r="N21" s="26">
        <f t="shared" si="0"/>
        <v>2</v>
      </c>
      <c r="O21" s="84"/>
      <c r="P21" s="37">
        <v>3</v>
      </c>
      <c r="Q21" s="84"/>
      <c r="R21" s="84"/>
      <c r="S21" s="84"/>
      <c r="T21" s="26">
        <f t="shared" si="1"/>
        <v>33</v>
      </c>
      <c r="U21" s="38" t="str">
        <f t="shared" si="2"/>
        <v/>
      </c>
      <c r="V21" s="22">
        <v>112</v>
      </c>
      <c r="W21" s="22" t="s">
        <v>74</v>
      </c>
      <c r="X21" s="22" t="s">
        <v>279</v>
      </c>
      <c r="Y21" s="62">
        <v>367</v>
      </c>
      <c r="Z21" s="39"/>
      <c r="AA21" s="1" t="s">
        <v>77</v>
      </c>
      <c r="AB21" s="27" t="s">
        <v>218</v>
      </c>
    </row>
    <row r="22" spans="1:28" x14ac:dyDescent="0.3">
      <c r="A22" s="1" t="s">
        <v>94</v>
      </c>
      <c r="B22" s="1" t="s">
        <v>68</v>
      </c>
      <c r="C22" s="26" t="s">
        <v>50</v>
      </c>
      <c r="D22" s="36">
        <v>33</v>
      </c>
      <c r="E22" s="84"/>
      <c r="F22" s="26">
        <v>9</v>
      </c>
      <c r="G22" s="26">
        <v>14</v>
      </c>
      <c r="H22" s="26"/>
      <c r="I22" s="26"/>
      <c r="J22" s="26">
        <v>8</v>
      </c>
      <c r="K22" s="26">
        <v>13</v>
      </c>
      <c r="L22" s="84"/>
      <c r="M22" s="26">
        <v>11</v>
      </c>
      <c r="N22" s="26">
        <f t="shared" si="0"/>
        <v>11</v>
      </c>
      <c r="O22" s="84"/>
      <c r="P22" s="37">
        <v>2</v>
      </c>
      <c r="Q22" s="84"/>
      <c r="R22" s="84"/>
      <c r="S22" s="84"/>
      <c r="T22" s="26">
        <f t="shared" si="1"/>
        <v>26</v>
      </c>
      <c r="U22" s="38" t="str">
        <f t="shared" si="2"/>
        <v/>
      </c>
      <c r="V22" s="22">
        <v>112</v>
      </c>
      <c r="W22" s="22" t="s">
        <v>74</v>
      </c>
      <c r="X22" s="22" t="s">
        <v>279</v>
      </c>
      <c r="Y22" s="62">
        <v>367</v>
      </c>
      <c r="Z22" s="39"/>
      <c r="AA22" s="1" t="s">
        <v>77</v>
      </c>
      <c r="AB22" s="27" t="s">
        <v>218</v>
      </c>
    </row>
    <row r="23" spans="1:28" x14ac:dyDescent="0.3">
      <c r="A23" s="1" t="s">
        <v>94</v>
      </c>
      <c r="B23" s="1" t="s">
        <v>68</v>
      </c>
      <c r="C23" s="54" t="s">
        <v>39</v>
      </c>
      <c r="D23" s="1"/>
      <c r="E23" s="54">
        <v>240</v>
      </c>
      <c r="F23" s="41"/>
      <c r="G23" s="41"/>
      <c r="H23" s="41"/>
      <c r="I23" s="41"/>
      <c r="J23" s="41"/>
      <c r="K23" s="41"/>
      <c r="L23" s="41"/>
      <c r="M23" s="41"/>
      <c r="N23" s="26"/>
      <c r="O23" s="41"/>
      <c r="P23" s="41"/>
      <c r="Q23" s="41"/>
      <c r="R23" s="41"/>
      <c r="S23" s="41"/>
      <c r="T23" s="26"/>
      <c r="U23" s="38" t="str">
        <f t="shared" ref="U23" si="3">_xlfn.IFNA("",((T23+Q23+N23-R23)+(O23*2))/E23)</f>
        <v/>
      </c>
      <c r="V23" s="22">
        <v>112</v>
      </c>
      <c r="W23" s="22" t="s">
        <v>74</v>
      </c>
      <c r="X23" s="22" t="s">
        <v>279</v>
      </c>
      <c r="Y23" s="62">
        <v>367</v>
      </c>
      <c r="Z23" s="39"/>
      <c r="AA23" s="1" t="s">
        <v>77</v>
      </c>
      <c r="AB23" s="27" t="s">
        <v>218</v>
      </c>
    </row>
    <row r="24" spans="1:28" x14ac:dyDescent="0.3">
      <c r="A24" s="46" t="s">
        <v>94</v>
      </c>
      <c r="B24" s="46" t="s">
        <v>68</v>
      </c>
      <c r="C24" s="42" t="s">
        <v>40</v>
      </c>
      <c r="D24" s="46"/>
      <c r="E24" s="42">
        <f t="shared" ref="E24:T24" si="4">SUM(E13:E23)</f>
        <v>240</v>
      </c>
      <c r="F24" s="42">
        <f t="shared" si="4"/>
        <v>48</v>
      </c>
      <c r="G24" s="42">
        <f t="shared" si="4"/>
        <v>86</v>
      </c>
      <c r="H24" s="42">
        <f t="shared" si="4"/>
        <v>0</v>
      </c>
      <c r="I24" s="42">
        <f t="shared" si="4"/>
        <v>0</v>
      </c>
      <c r="J24" s="42">
        <f t="shared" si="4"/>
        <v>20</v>
      </c>
      <c r="K24" s="42">
        <f t="shared" si="4"/>
        <v>33</v>
      </c>
      <c r="L24" s="42">
        <f t="shared" si="4"/>
        <v>0</v>
      </c>
      <c r="M24" s="42">
        <f t="shared" si="4"/>
        <v>39</v>
      </c>
      <c r="N24" s="42">
        <f t="shared" si="4"/>
        <v>39</v>
      </c>
      <c r="O24" s="42">
        <f t="shared" si="4"/>
        <v>0</v>
      </c>
      <c r="P24" s="42">
        <f t="shared" si="4"/>
        <v>16</v>
      </c>
      <c r="Q24" s="42">
        <f t="shared" si="4"/>
        <v>0</v>
      </c>
      <c r="R24" s="42">
        <f t="shared" si="4"/>
        <v>0</v>
      </c>
      <c r="S24" s="42">
        <f t="shared" si="4"/>
        <v>0</v>
      </c>
      <c r="T24" s="42">
        <f t="shared" si="4"/>
        <v>116</v>
      </c>
      <c r="U24" s="43">
        <f>((T24+Q24+N24-R24)+(O24*2))/E24</f>
        <v>0.64583333333333337</v>
      </c>
      <c r="V24" s="44">
        <v>112</v>
      </c>
      <c r="W24" s="44" t="s">
        <v>74</v>
      </c>
      <c r="X24" s="44" t="s">
        <v>279</v>
      </c>
      <c r="Y24" s="63">
        <v>367</v>
      </c>
      <c r="Z24" s="45"/>
      <c r="AA24" s="46" t="s">
        <v>77</v>
      </c>
      <c r="AB24" s="72" t="s">
        <v>218</v>
      </c>
    </row>
    <row r="25" spans="1:28" x14ac:dyDescent="0.3">
      <c r="A25" s="1"/>
      <c r="B25" s="1"/>
      <c r="C25" s="1"/>
      <c r="D25" s="1"/>
      <c r="F25" s="47" t="s">
        <v>41</v>
      </c>
      <c r="G25" s="61">
        <f>F24/G24</f>
        <v>0.55813953488372092</v>
      </c>
      <c r="H25" s="47"/>
      <c r="I25" s="27"/>
      <c r="J25" s="47" t="s">
        <v>42</v>
      </c>
      <c r="K25" s="61">
        <f>J24/K24</f>
        <v>0.60606060606060608</v>
      </c>
      <c r="L25" s="1"/>
      <c r="M25" s="37" t="s">
        <v>43</v>
      </c>
      <c r="N25" s="49">
        <v>12</v>
      </c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28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94</v>
      </c>
      <c r="C35" s="26" t="s">
        <v>256</v>
      </c>
      <c r="D35" s="36">
        <v>40</v>
      </c>
      <c r="E35" s="84"/>
      <c r="F35" s="26">
        <v>6</v>
      </c>
      <c r="G35" s="26">
        <v>13</v>
      </c>
      <c r="H35" s="26"/>
      <c r="I35" s="26"/>
      <c r="J35" s="26">
        <v>2</v>
      </c>
      <c r="K35" s="26">
        <v>2</v>
      </c>
      <c r="L35" s="84"/>
      <c r="M35" s="26">
        <v>10</v>
      </c>
      <c r="N35" s="26">
        <f>SUM(L35:M35)</f>
        <v>10</v>
      </c>
      <c r="O35" s="84"/>
      <c r="P35" s="54">
        <v>6</v>
      </c>
      <c r="Q35" s="84"/>
      <c r="R35" s="84"/>
      <c r="S35" s="84"/>
      <c r="T35" s="26">
        <f>(H35*3)+((F35-H35)*2)+J35</f>
        <v>14</v>
      </c>
      <c r="U35" s="38" t="str">
        <f>IFERROR(((T35+Q35+N35-R35)+(O35*2))/E35,"")</f>
        <v/>
      </c>
      <c r="V35" s="22">
        <v>112</v>
      </c>
      <c r="W35" s="22" t="s">
        <v>76</v>
      </c>
      <c r="X35" s="22" t="s">
        <v>81</v>
      </c>
      <c r="Y35" s="62">
        <v>367</v>
      </c>
      <c r="Z35" s="39"/>
      <c r="AA35" s="1" t="s">
        <v>99</v>
      </c>
      <c r="AB35" s="27" t="s">
        <v>219</v>
      </c>
    </row>
    <row r="36" spans="1:28" x14ac:dyDescent="0.3">
      <c r="A36" s="1" t="s">
        <v>68</v>
      </c>
      <c r="B36" s="1" t="s">
        <v>94</v>
      </c>
      <c r="C36" s="26" t="s">
        <v>257</v>
      </c>
      <c r="D36" s="36">
        <v>10</v>
      </c>
      <c r="E36" s="84"/>
      <c r="F36" s="26">
        <v>11</v>
      </c>
      <c r="G36" s="26">
        <v>19</v>
      </c>
      <c r="H36" s="26"/>
      <c r="I36" s="26"/>
      <c r="J36" s="26">
        <v>1</v>
      </c>
      <c r="K36" s="26">
        <v>1</v>
      </c>
      <c r="L36" s="84"/>
      <c r="M36" s="26">
        <v>17</v>
      </c>
      <c r="N36" s="26">
        <f t="shared" ref="N36:N40" si="5">SUM(L36:M36)</f>
        <v>17</v>
      </c>
      <c r="O36" s="88"/>
      <c r="P36" s="37">
        <v>3</v>
      </c>
      <c r="Q36" s="88"/>
      <c r="R36" s="88"/>
      <c r="S36" s="88"/>
      <c r="T36" s="37">
        <f t="shared" ref="T36:T40" si="6">(H36*3)+((F36-H36)*2)+J36</f>
        <v>23</v>
      </c>
      <c r="U36" s="38" t="str">
        <f t="shared" ref="U36:U44" si="7">IFERROR(((T36+Q36+N36-R36)+(O36*2))/E36,"")</f>
        <v/>
      </c>
      <c r="V36" s="22">
        <v>112</v>
      </c>
      <c r="W36" s="22" t="s">
        <v>76</v>
      </c>
      <c r="X36" s="22" t="s">
        <v>81</v>
      </c>
      <c r="Y36" s="62">
        <v>367</v>
      </c>
      <c r="Z36" s="39"/>
      <c r="AA36" s="1" t="s">
        <v>99</v>
      </c>
      <c r="AB36" s="27" t="s">
        <v>219</v>
      </c>
    </row>
    <row r="37" spans="1:28" x14ac:dyDescent="0.3">
      <c r="A37" s="1" t="s">
        <v>68</v>
      </c>
      <c r="B37" s="1" t="s">
        <v>94</v>
      </c>
      <c r="C37" s="26" t="s">
        <v>258</v>
      </c>
      <c r="D37" s="36">
        <v>25</v>
      </c>
      <c r="E37" s="84" t="s">
        <v>368</v>
      </c>
      <c r="F37" s="26"/>
      <c r="G37" s="26"/>
      <c r="H37" s="26"/>
      <c r="I37" s="26"/>
      <c r="J37" s="26"/>
      <c r="K37" s="26"/>
      <c r="L37" s="84"/>
      <c r="M37" s="26"/>
      <c r="N37" s="26"/>
      <c r="O37" s="88"/>
      <c r="P37" s="37"/>
      <c r="Q37" s="88"/>
      <c r="R37" s="88"/>
      <c r="S37" s="88"/>
      <c r="T37" s="37"/>
      <c r="U37" s="38" t="str">
        <f t="shared" si="7"/>
        <v/>
      </c>
      <c r="V37" s="22">
        <v>112</v>
      </c>
      <c r="W37" s="22" t="s">
        <v>76</v>
      </c>
      <c r="X37" s="22" t="s">
        <v>81</v>
      </c>
      <c r="Y37" s="62">
        <v>367</v>
      </c>
      <c r="Z37" s="39"/>
      <c r="AA37" s="1" t="s">
        <v>99</v>
      </c>
      <c r="AB37" s="27" t="s">
        <v>219</v>
      </c>
    </row>
    <row r="38" spans="1:28" x14ac:dyDescent="0.3">
      <c r="A38" s="1" t="s">
        <v>68</v>
      </c>
      <c r="B38" s="1" t="s">
        <v>94</v>
      </c>
      <c r="C38" s="26" t="s">
        <v>259</v>
      </c>
      <c r="D38" s="36">
        <v>24</v>
      </c>
      <c r="E38" s="84"/>
      <c r="F38" s="26">
        <v>13</v>
      </c>
      <c r="G38" s="26">
        <v>33</v>
      </c>
      <c r="H38" s="26"/>
      <c r="I38" s="26"/>
      <c r="J38" s="26">
        <v>2</v>
      </c>
      <c r="K38" s="26">
        <v>2</v>
      </c>
      <c r="L38" s="84"/>
      <c r="M38" s="26">
        <v>3</v>
      </c>
      <c r="N38" s="26">
        <f t="shared" si="5"/>
        <v>3</v>
      </c>
      <c r="O38" s="88"/>
      <c r="P38" s="37">
        <v>5</v>
      </c>
      <c r="Q38" s="88"/>
      <c r="R38" s="88"/>
      <c r="S38" s="88"/>
      <c r="T38" s="37">
        <f t="shared" si="6"/>
        <v>28</v>
      </c>
      <c r="U38" s="38" t="str">
        <f t="shared" si="7"/>
        <v/>
      </c>
      <c r="V38" s="22">
        <v>112</v>
      </c>
      <c r="W38" s="22" t="s">
        <v>76</v>
      </c>
      <c r="X38" s="22" t="s">
        <v>81</v>
      </c>
      <c r="Y38" s="62">
        <v>367</v>
      </c>
      <c r="Z38" s="39"/>
      <c r="AA38" s="1" t="s">
        <v>99</v>
      </c>
      <c r="AB38" s="27" t="s">
        <v>219</v>
      </c>
    </row>
    <row r="39" spans="1:28" x14ac:dyDescent="0.3">
      <c r="A39" s="1" t="s">
        <v>68</v>
      </c>
      <c r="B39" s="1" t="s">
        <v>94</v>
      </c>
      <c r="C39" s="26" t="s">
        <v>260</v>
      </c>
      <c r="D39" s="36">
        <v>3</v>
      </c>
      <c r="E39" s="84"/>
      <c r="F39" s="26">
        <v>4</v>
      </c>
      <c r="G39" s="26">
        <v>8</v>
      </c>
      <c r="H39" s="26"/>
      <c r="I39" s="26"/>
      <c r="J39" s="26">
        <v>2</v>
      </c>
      <c r="K39" s="26">
        <v>4</v>
      </c>
      <c r="L39" s="84"/>
      <c r="M39" s="26">
        <v>6</v>
      </c>
      <c r="N39" s="26">
        <f t="shared" si="5"/>
        <v>6</v>
      </c>
      <c r="O39" s="88"/>
      <c r="P39" s="37">
        <v>4</v>
      </c>
      <c r="Q39" s="88"/>
      <c r="R39" s="88"/>
      <c r="S39" s="88"/>
      <c r="T39" s="37">
        <f t="shared" si="6"/>
        <v>10</v>
      </c>
      <c r="U39" s="38" t="str">
        <f t="shared" si="7"/>
        <v/>
      </c>
      <c r="V39" s="22">
        <v>112</v>
      </c>
      <c r="W39" s="22" t="s">
        <v>76</v>
      </c>
      <c r="X39" s="22" t="s">
        <v>81</v>
      </c>
      <c r="Y39" s="62">
        <v>367</v>
      </c>
      <c r="Z39" s="39"/>
      <c r="AA39" s="1" t="s">
        <v>99</v>
      </c>
      <c r="AB39" s="27" t="s">
        <v>219</v>
      </c>
    </row>
    <row r="40" spans="1:28" x14ac:dyDescent="0.3">
      <c r="A40" s="1" t="s">
        <v>68</v>
      </c>
      <c r="B40" s="1" t="s">
        <v>94</v>
      </c>
      <c r="C40" s="26" t="s">
        <v>261</v>
      </c>
      <c r="D40" s="36">
        <v>20</v>
      </c>
      <c r="E40" s="84"/>
      <c r="F40" s="26">
        <v>6</v>
      </c>
      <c r="G40" s="26">
        <v>14</v>
      </c>
      <c r="H40" s="26"/>
      <c r="I40" s="26"/>
      <c r="J40" s="26">
        <v>5</v>
      </c>
      <c r="K40" s="26">
        <v>10</v>
      </c>
      <c r="L40" s="84"/>
      <c r="M40" s="26">
        <v>11</v>
      </c>
      <c r="N40" s="26">
        <f t="shared" si="5"/>
        <v>11</v>
      </c>
      <c r="O40" s="88"/>
      <c r="P40" s="37">
        <v>5</v>
      </c>
      <c r="Q40" s="88"/>
      <c r="R40" s="88"/>
      <c r="S40" s="88"/>
      <c r="T40" s="37">
        <f t="shared" si="6"/>
        <v>17</v>
      </c>
      <c r="U40" s="38" t="str">
        <f t="shared" si="7"/>
        <v/>
      </c>
      <c r="V40" s="22">
        <v>112</v>
      </c>
      <c r="W40" s="22" t="s">
        <v>76</v>
      </c>
      <c r="X40" s="22" t="s">
        <v>81</v>
      </c>
      <c r="Y40" s="62">
        <v>367</v>
      </c>
      <c r="Z40" s="39"/>
      <c r="AA40" s="1" t="s">
        <v>99</v>
      </c>
      <c r="AB40" s="27" t="s">
        <v>219</v>
      </c>
    </row>
    <row r="41" spans="1:28" x14ac:dyDescent="0.3">
      <c r="A41" s="1" t="s">
        <v>68</v>
      </c>
      <c r="B41" s="1" t="s">
        <v>94</v>
      </c>
      <c r="C41" s="26" t="s">
        <v>262</v>
      </c>
      <c r="D41" s="36">
        <v>21</v>
      </c>
      <c r="E41" s="84" t="s">
        <v>368</v>
      </c>
      <c r="F41" s="26"/>
      <c r="G41" s="26"/>
      <c r="H41" s="26"/>
      <c r="I41" s="26"/>
      <c r="J41" s="26"/>
      <c r="K41" s="26"/>
      <c r="L41" s="84"/>
      <c r="M41" s="26"/>
      <c r="N41" s="26"/>
      <c r="O41" s="88"/>
      <c r="P41" s="37"/>
      <c r="Q41" s="88"/>
      <c r="R41" s="88"/>
      <c r="S41" s="88"/>
      <c r="T41" s="37"/>
      <c r="U41" s="38" t="str">
        <f t="shared" si="7"/>
        <v/>
      </c>
      <c r="V41" s="22">
        <v>112</v>
      </c>
      <c r="W41" s="22" t="s">
        <v>76</v>
      </c>
      <c r="X41" s="22" t="s">
        <v>81</v>
      </c>
      <c r="Y41" s="62">
        <v>367</v>
      </c>
      <c r="Z41" s="39"/>
      <c r="AA41" s="1" t="s">
        <v>99</v>
      </c>
      <c r="AB41" s="27" t="s">
        <v>219</v>
      </c>
    </row>
    <row r="42" spans="1:28" x14ac:dyDescent="0.3">
      <c r="A42" s="1" t="s">
        <v>68</v>
      </c>
      <c r="B42" s="1" t="s">
        <v>94</v>
      </c>
      <c r="C42" s="26" t="s">
        <v>263</v>
      </c>
      <c r="D42" s="36">
        <v>14</v>
      </c>
      <c r="E42" s="84" t="s">
        <v>368</v>
      </c>
      <c r="F42" s="26"/>
      <c r="G42" s="26"/>
      <c r="H42" s="26"/>
      <c r="I42" s="26"/>
      <c r="J42" s="26"/>
      <c r="K42" s="26"/>
      <c r="L42" s="84"/>
      <c r="M42" s="26"/>
      <c r="N42" s="26"/>
      <c r="O42" s="88"/>
      <c r="P42" s="37"/>
      <c r="Q42" s="88"/>
      <c r="R42" s="88"/>
      <c r="S42" s="88"/>
      <c r="T42" s="37"/>
      <c r="U42" s="38" t="str">
        <f t="shared" si="7"/>
        <v/>
      </c>
      <c r="V42" s="22">
        <v>112</v>
      </c>
      <c r="W42" s="22" t="s">
        <v>76</v>
      </c>
      <c r="X42" s="22" t="s">
        <v>81</v>
      </c>
      <c r="Y42" s="62">
        <v>367</v>
      </c>
      <c r="Z42" s="39"/>
      <c r="AA42" s="1" t="s">
        <v>99</v>
      </c>
      <c r="AB42" s="27" t="s">
        <v>219</v>
      </c>
    </row>
    <row r="43" spans="1:28" x14ac:dyDescent="0.3">
      <c r="A43" s="1" t="s">
        <v>68</v>
      </c>
      <c r="B43" s="1" t="s">
        <v>94</v>
      </c>
      <c r="C43" s="26" t="s">
        <v>264</v>
      </c>
      <c r="D43" s="36">
        <v>23</v>
      </c>
      <c r="E43" s="84"/>
      <c r="F43" s="26">
        <v>13</v>
      </c>
      <c r="G43" s="26">
        <v>20</v>
      </c>
      <c r="H43" s="26"/>
      <c r="I43" s="26"/>
      <c r="J43" s="26">
        <v>4</v>
      </c>
      <c r="K43" s="26">
        <v>5</v>
      </c>
      <c r="L43" s="84"/>
      <c r="M43" s="26">
        <v>13</v>
      </c>
      <c r="N43" s="26">
        <f>SUM(L43:M43)</f>
        <v>13</v>
      </c>
      <c r="O43" s="88"/>
      <c r="P43" s="37">
        <v>1</v>
      </c>
      <c r="Q43" s="88"/>
      <c r="R43" s="88"/>
      <c r="S43" s="88"/>
      <c r="T43" s="37">
        <f>(H43*3)+((F43-H43)*2)+J43</f>
        <v>30</v>
      </c>
      <c r="U43" s="38" t="str">
        <f t="shared" si="7"/>
        <v/>
      </c>
      <c r="V43" s="22">
        <v>112</v>
      </c>
      <c r="W43" s="22" t="s">
        <v>76</v>
      </c>
      <c r="X43" s="22" t="s">
        <v>81</v>
      </c>
      <c r="Y43" s="62">
        <v>367</v>
      </c>
      <c r="Z43" s="39"/>
      <c r="AA43" s="1" t="s">
        <v>99</v>
      </c>
      <c r="AB43" s="27" t="s">
        <v>219</v>
      </c>
    </row>
    <row r="44" spans="1:28" x14ac:dyDescent="0.3">
      <c r="A44" s="1" t="s">
        <v>68</v>
      </c>
      <c r="B44" s="1" t="s">
        <v>94</v>
      </c>
      <c r="C44" s="26" t="s">
        <v>265</v>
      </c>
      <c r="D44" s="36">
        <v>5</v>
      </c>
      <c r="E44" s="84" t="s">
        <v>386</v>
      </c>
      <c r="F44" s="26"/>
      <c r="G44" s="26"/>
      <c r="H44" s="26"/>
      <c r="I44" s="26"/>
      <c r="J44" s="26"/>
      <c r="K44" s="26"/>
      <c r="L44" s="84"/>
      <c r="M44" s="26"/>
      <c r="N44" s="26"/>
      <c r="O44" s="88"/>
      <c r="P44" s="37"/>
      <c r="Q44" s="88"/>
      <c r="R44" s="88"/>
      <c r="S44" s="88"/>
      <c r="T44" s="37"/>
      <c r="U44" s="38" t="str">
        <f t="shared" si="7"/>
        <v/>
      </c>
      <c r="V44" s="22">
        <v>112</v>
      </c>
      <c r="W44" s="22" t="s">
        <v>76</v>
      </c>
      <c r="X44" s="22" t="s">
        <v>81</v>
      </c>
      <c r="Y44" s="62">
        <v>367</v>
      </c>
      <c r="Z44" s="39"/>
      <c r="AA44" s="1" t="s">
        <v>99</v>
      </c>
      <c r="AB44" s="27" t="s">
        <v>219</v>
      </c>
    </row>
    <row r="45" spans="1:28" x14ac:dyDescent="0.3">
      <c r="A45" s="1" t="s">
        <v>68</v>
      </c>
      <c r="B45" s="1" t="s">
        <v>94</v>
      </c>
      <c r="C45" s="54" t="s">
        <v>39</v>
      </c>
      <c r="D45" s="1"/>
      <c r="E45" s="54">
        <v>240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38" t="str">
        <f t="shared" ref="U45" si="8">_xlfn.IFNA("",((T45+Q45+N45-R45)+(O45*2))/E45)</f>
        <v/>
      </c>
      <c r="V45" s="22">
        <v>112</v>
      </c>
      <c r="W45" s="22" t="s">
        <v>76</v>
      </c>
      <c r="X45" s="22" t="s">
        <v>81</v>
      </c>
      <c r="Y45" s="62">
        <v>367</v>
      </c>
      <c r="Z45" s="39"/>
      <c r="AA45" s="1" t="s">
        <v>99</v>
      </c>
      <c r="AB45" s="27" t="s">
        <v>219</v>
      </c>
    </row>
    <row r="46" spans="1:28" x14ac:dyDescent="0.3">
      <c r="A46" s="46" t="s">
        <v>68</v>
      </c>
      <c r="B46" s="46" t="s">
        <v>94</v>
      </c>
      <c r="C46" s="42" t="s">
        <v>40</v>
      </c>
      <c r="D46" s="46"/>
      <c r="E46" s="42">
        <f t="shared" ref="E46:T46" si="9">SUM(E35:E45)</f>
        <v>240</v>
      </c>
      <c r="F46" s="42">
        <f t="shared" si="9"/>
        <v>53</v>
      </c>
      <c r="G46" s="42">
        <f t="shared" si="9"/>
        <v>107</v>
      </c>
      <c r="H46" s="42">
        <f t="shared" si="9"/>
        <v>0</v>
      </c>
      <c r="I46" s="42">
        <f t="shared" si="9"/>
        <v>0</v>
      </c>
      <c r="J46" s="42">
        <f t="shared" si="9"/>
        <v>16</v>
      </c>
      <c r="K46" s="42">
        <f t="shared" si="9"/>
        <v>24</v>
      </c>
      <c r="L46" s="42">
        <f t="shared" si="9"/>
        <v>0</v>
      </c>
      <c r="M46" s="42">
        <f t="shared" si="9"/>
        <v>60</v>
      </c>
      <c r="N46" s="42">
        <f t="shared" si="9"/>
        <v>60</v>
      </c>
      <c r="O46" s="42">
        <f t="shared" si="9"/>
        <v>0</v>
      </c>
      <c r="P46" s="42">
        <f t="shared" si="9"/>
        <v>24</v>
      </c>
      <c r="Q46" s="42">
        <f t="shared" si="9"/>
        <v>0</v>
      </c>
      <c r="R46" s="42">
        <f t="shared" si="9"/>
        <v>0</v>
      </c>
      <c r="S46" s="42">
        <f t="shared" si="9"/>
        <v>0</v>
      </c>
      <c r="T46" s="42">
        <f t="shared" si="9"/>
        <v>122</v>
      </c>
      <c r="U46" s="43">
        <f>((T46+Q46+N46-R46)+(O46*2))/E46</f>
        <v>0.7583333333333333</v>
      </c>
      <c r="V46" s="44">
        <v>112</v>
      </c>
      <c r="W46" s="44" t="s">
        <v>76</v>
      </c>
      <c r="X46" s="44" t="s">
        <v>81</v>
      </c>
      <c r="Y46" s="63">
        <v>367</v>
      </c>
      <c r="Z46" s="45"/>
      <c r="AA46" s="46" t="s">
        <v>99</v>
      </c>
      <c r="AB46" s="72" t="s">
        <v>219</v>
      </c>
    </row>
    <row r="47" spans="1:28" x14ac:dyDescent="0.3">
      <c r="A47" s="1"/>
      <c r="B47" s="1"/>
      <c r="C47" s="1"/>
      <c r="D47" s="1"/>
      <c r="F47" s="47" t="s">
        <v>41</v>
      </c>
      <c r="G47" s="61">
        <f>F46/G46</f>
        <v>0.49532710280373832</v>
      </c>
      <c r="H47" s="47"/>
      <c r="I47" s="27"/>
      <c r="J47" s="47" t="s">
        <v>42</v>
      </c>
      <c r="K47" s="61">
        <f>J46/K46</f>
        <v>0.66666666666666663</v>
      </c>
      <c r="L47" s="1"/>
      <c r="M47" s="37" t="s">
        <v>43</v>
      </c>
      <c r="N47" s="49">
        <v>7</v>
      </c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FB81-04F7-49FA-BBBE-BB8274DE4E77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392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221</v>
      </c>
      <c r="K4" s="16" t="s">
        <v>45</v>
      </c>
      <c r="L4" s="17"/>
      <c r="M4" s="18"/>
      <c r="N4" s="19">
        <v>24</v>
      </c>
      <c r="O4" s="19">
        <v>16</v>
      </c>
      <c r="P4" s="19">
        <v>24</v>
      </c>
      <c r="Q4" s="19">
        <v>30</v>
      </c>
      <c r="R4" s="20"/>
      <c r="S4" s="21">
        <f>SUM(N4:R4)</f>
        <v>94</v>
      </c>
      <c r="T4" s="22">
        <v>114</v>
      </c>
    </row>
    <row r="5" spans="1:28" x14ac:dyDescent="0.3">
      <c r="B5" s="1"/>
      <c r="C5" s="6" t="s">
        <v>220</v>
      </c>
      <c r="D5" s="7" t="s">
        <v>6</v>
      </c>
      <c r="E5" s="1"/>
      <c r="F5" s="1"/>
      <c r="G5" s="1"/>
      <c r="J5" s="15" t="s">
        <v>222</v>
      </c>
      <c r="K5" s="16" t="s">
        <v>145</v>
      </c>
      <c r="L5" s="17"/>
      <c r="M5" s="18"/>
      <c r="N5" s="19">
        <v>29</v>
      </c>
      <c r="O5" s="19">
        <v>25</v>
      </c>
      <c r="P5" s="19">
        <v>23</v>
      </c>
      <c r="Q5" s="19">
        <v>35</v>
      </c>
      <c r="R5" s="20"/>
      <c r="S5" s="21">
        <f>SUM(N5:R5)</f>
        <v>112</v>
      </c>
      <c r="T5" s="22">
        <v>114</v>
      </c>
      <c r="U5" s="1"/>
      <c r="V5" s="1"/>
      <c r="W5" s="1"/>
    </row>
    <row r="6" spans="1:28" x14ac:dyDescent="0.3">
      <c r="C6" s="83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114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28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144</v>
      </c>
      <c r="B13" s="1" t="s">
        <v>68</v>
      </c>
      <c r="C13" s="26" t="s">
        <v>251</v>
      </c>
      <c r="D13" s="36">
        <v>35</v>
      </c>
      <c r="E13" s="84"/>
      <c r="F13" s="26">
        <v>0</v>
      </c>
      <c r="G13" s="84"/>
      <c r="H13" s="84"/>
      <c r="I13" s="84"/>
      <c r="J13" s="26">
        <v>0</v>
      </c>
      <c r="K13" s="26">
        <v>2</v>
      </c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+(F13*2)+J13</f>
        <v>0</v>
      </c>
      <c r="U13" s="38" t="str">
        <f>IFERROR(((T13+Q13+N13-R13)+(O13*2))/E13,"")</f>
        <v/>
      </c>
      <c r="V13" s="22">
        <v>114</v>
      </c>
      <c r="W13" s="22" t="s">
        <v>76</v>
      </c>
      <c r="X13" s="22" t="s">
        <v>75</v>
      </c>
      <c r="Y13" s="62" t="s">
        <v>367</v>
      </c>
      <c r="Z13" s="39"/>
      <c r="AA13" s="1" t="s">
        <v>77</v>
      </c>
      <c r="AB13" s="27" t="s">
        <v>223</v>
      </c>
    </row>
    <row r="14" spans="1:28" x14ac:dyDescent="0.3">
      <c r="A14" s="1" t="s">
        <v>144</v>
      </c>
      <c r="B14" s="1" t="s">
        <v>68</v>
      </c>
      <c r="C14" s="26" t="s">
        <v>51</v>
      </c>
      <c r="D14" s="36">
        <v>21</v>
      </c>
      <c r="E14" s="84" t="s">
        <v>368</v>
      </c>
      <c r="F14" s="26"/>
      <c r="G14" s="84"/>
      <c r="H14" s="84"/>
      <c r="I14" s="84"/>
      <c r="J14" s="26"/>
      <c r="K14" s="26"/>
      <c r="L14" s="84"/>
      <c r="M14" s="84"/>
      <c r="N14" s="26"/>
      <c r="O14" s="88"/>
      <c r="P14" s="88"/>
      <c r="Q14" s="88"/>
      <c r="R14" s="88"/>
      <c r="S14" s="88"/>
      <c r="T14" s="26"/>
      <c r="U14" s="38" t="str">
        <f t="shared" ref="U14:U22" si="0">IFERROR(((T14+Q14+N14-R14)+(O14*2))/E14,"")</f>
        <v/>
      </c>
      <c r="V14" s="22">
        <v>114</v>
      </c>
      <c r="W14" s="22" t="s">
        <v>76</v>
      </c>
      <c r="X14" s="22" t="s">
        <v>75</v>
      </c>
      <c r="Y14" s="62" t="s">
        <v>367</v>
      </c>
      <c r="Z14" s="39"/>
      <c r="AA14" s="1" t="s">
        <v>77</v>
      </c>
      <c r="AB14" s="27" t="s">
        <v>223</v>
      </c>
    </row>
    <row r="15" spans="1:28" x14ac:dyDescent="0.3">
      <c r="A15" s="1" t="s">
        <v>144</v>
      </c>
      <c r="B15" s="1" t="s">
        <v>68</v>
      </c>
      <c r="C15" s="26" t="s">
        <v>64</v>
      </c>
      <c r="D15" s="36">
        <v>4</v>
      </c>
      <c r="E15" s="84"/>
      <c r="F15" s="26">
        <v>2</v>
      </c>
      <c r="G15" s="84"/>
      <c r="H15" s="84"/>
      <c r="I15" s="84"/>
      <c r="J15" s="26">
        <v>1</v>
      </c>
      <c r="K15" s="26">
        <v>2</v>
      </c>
      <c r="L15" s="84"/>
      <c r="M15" s="84"/>
      <c r="N15" s="26">
        <f t="shared" ref="N15:N19" si="1">SUM(L15:M15)</f>
        <v>0</v>
      </c>
      <c r="O15" s="88"/>
      <c r="P15" s="88"/>
      <c r="Q15" s="88"/>
      <c r="R15" s="88"/>
      <c r="S15" s="88"/>
      <c r="T15" s="26">
        <f t="shared" ref="T15:T23" si="2">+(F15*2)+J15</f>
        <v>5</v>
      </c>
      <c r="U15" s="38" t="str">
        <f t="shared" si="0"/>
        <v/>
      </c>
      <c r="V15" s="22">
        <v>114</v>
      </c>
      <c r="W15" s="22" t="s">
        <v>76</v>
      </c>
      <c r="X15" s="22" t="s">
        <v>75</v>
      </c>
      <c r="Y15" s="62" t="s">
        <v>367</v>
      </c>
      <c r="Z15" s="39"/>
      <c r="AA15" s="1" t="s">
        <v>77</v>
      </c>
      <c r="AB15" s="27" t="s">
        <v>223</v>
      </c>
    </row>
    <row r="16" spans="1:28" x14ac:dyDescent="0.3">
      <c r="A16" s="1" t="s">
        <v>144</v>
      </c>
      <c r="B16" s="1" t="s">
        <v>68</v>
      </c>
      <c r="C16" s="26" t="s">
        <v>47</v>
      </c>
      <c r="D16" s="36">
        <v>13</v>
      </c>
      <c r="E16" s="84"/>
      <c r="F16" s="26">
        <v>2</v>
      </c>
      <c r="G16" s="84"/>
      <c r="H16" s="84"/>
      <c r="I16" s="84"/>
      <c r="J16" s="26">
        <v>0</v>
      </c>
      <c r="K16" s="26">
        <v>0</v>
      </c>
      <c r="L16" s="84"/>
      <c r="M16" s="84"/>
      <c r="N16" s="26">
        <f t="shared" si="1"/>
        <v>0</v>
      </c>
      <c r="O16" s="88"/>
      <c r="P16" s="88"/>
      <c r="Q16" s="88"/>
      <c r="R16" s="88"/>
      <c r="S16" s="88"/>
      <c r="T16" s="26">
        <f t="shared" si="2"/>
        <v>4</v>
      </c>
      <c r="U16" s="38" t="str">
        <f t="shared" si="0"/>
        <v/>
      </c>
      <c r="V16" s="22">
        <v>114</v>
      </c>
      <c r="W16" s="22" t="s">
        <v>76</v>
      </c>
      <c r="X16" s="22" t="s">
        <v>75</v>
      </c>
      <c r="Y16" s="62" t="s">
        <v>367</v>
      </c>
      <c r="Z16" s="39"/>
      <c r="AA16" s="1" t="s">
        <v>77</v>
      </c>
      <c r="AB16" s="27" t="s">
        <v>223</v>
      </c>
    </row>
    <row r="17" spans="1:28" x14ac:dyDescent="0.3">
      <c r="A17" s="1" t="s">
        <v>144</v>
      </c>
      <c r="B17" s="1" t="s">
        <v>68</v>
      </c>
      <c r="C17" s="26" t="s">
        <v>56</v>
      </c>
      <c r="D17" s="36">
        <v>11</v>
      </c>
      <c r="E17" s="84"/>
      <c r="F17" s="26">
        <v>3</v>
      </c>
      <c r="G17" s="84"/>
      <c r="H17" s="84"/>
      <c r="I17" s="84"/>
      <c r="J17" s="26">
        <v>0</v>
      </c>
      <c r="K17" s="26">
        <v>1</v>
      </c>
      <c r="L17" s="84"/>
      <c r="M17" s="84"/>
      <c r="N17" s="26">
        <f t="shared" si="1"/>
        <v>0</v>
      </c>
      <c r="O17" s="88"/>
      <c r="P17" s="88"/>
      <c r="Q17" s="88"/>
      <c r="R17" s="88"/>
      <c r="S17" s="88"/>
      <c r="T17" s="26">
        <f t="shared" si="2"/>
        <v>6</v>
      </c>
      <c r="U17" s="38" t="str">
        <f t="shared" si="0"/>
        <v/>
      </c>
      <c r="V17" s="22">
        <v>114</v>
      </c>
      <c r="W17" s="22" t="s">
        <v>76</v>
      </c>
      <c r="X17" s="22" t="s">
        <v>75</v>
      </c>
      <c r="Y17" s="62" t="s">
        <v>367</v>
      </c>
      <c r="Z17" s="39"/>
      <c r="AA17" s="1" t="s">
        <v>77</v>
      </c>
      <c r="AB17" s="27" t="s">
        <v>223</v>
      </c>
    </row>
    <row r="18" spans="1:28" x14ac:dyDescent="0.3">
      <c r="A18" s="1" t="s">
        <v>144</v>
      </c>
      <c r="B18" s="1" t="s">
        <v>68</v>
      </c>
      <c r="C18" s="26" t="s">
        <v>280</v>
      </c>
      <c r="D18" s="36">
        <v>19</v>
      </c>
      <c r="E18" s="84" t="s">
        <v>368</v>
      </c>
      <c r="F18" s="26"/>
      <c r="G18" s="84"/>
      <c r="H18" s="84"/>
      <c r="I18" s="84"/>
      <c r="J18" s="26"/>
      <c r="K18" s="26"/>
      <c r="L18" s="84"/>
      <c r="M18" s="84"/>
      <c r="N18" s="26"/>
      <c r="O18" s="88"/>
      <c r="P18" s="88"/>
      <c r="Q18" s="88"/>
      <c r="R18" s="88"/>
      <c r="S18" s="88"/>
      <c r="T18" s="26"/>
      <c r="U18" s="38" t="str">
        <f t="shared" si="0"/>
        <v/>
      </c>
      <c r="V18" s="22">
        <v>114</v>
      </c>
      <c r="W18" s="22" t="s">
        <v>76</v>
      </c>
      <c r="X18" s="22" t="s">
        <v>75</v>
      </c>
      <c r="Y18" s="62" t="s">
        <v>367</v>
      </c>
      <c r="Z18" s="39"/>
      <c r="AA18" s="1" t="s">
        <v>77</v>
      </c>
      <c r="AB18" s="27" t="s">
        <v>223</v>
      </c>
    </row>
    <row r="19" spans="1:28" x14ac:dyDescent="0.3">
      <c r="A19" s="1" t="s">
        <v>144</v>
      </c>
      <c r="B19" s="1" t="s">
        <v>68</v>
      </c>
      <c r="C19" s="26" t="s">
        <v>65</v>
      </c>
      <c r="D19" s="36">
        <v>34</v>
      </c>
      <c r="E19" s="84"/>
      <c r="F19" s="26">
        <v>3</v>
      </c>
      <c r="G19" s="84"/>
      <c r="H19" s="84"/>
      <c r="I19" s="84"/>
      <c r="J19" s="26">
        <v>0</v>
      </c>
      <c r="K19" s="26">
        <v>0</v>
      </c>
      <c r="L19" s="84"/>
      <c r="M19" s="84"/>
      <c r="N19" s="26">
        <f t="shared" si="1"/>
        <v>0</v>
      </c>
      <c r="O19" s="88"/>
      <c r="P19" s="88"/>
      <c r="Q19" s="88"/>
      <c r="R19" s="88"/>
      <c r="S19" s="88"/>
      <c r="T19" s="26">
        <f t="shared" si="2"/>
        <v>6</v>
      </c>
      <c r="U19" s="38" t="str">
        <f t="shared" si="0"/>
        <v/>
      </c>
      <c r="V19" s="22">
        <v>114</v>
      </c>
      <c r="W19" s="22" t="s">
        <v>76</v>
      </c>
      <c r="X19" s="22" t="s">
        <v>75</v>
      </c>
      <c r="Y19" s="62" t="s">
        <v>367</v>
      </c>
      <c r="Z19" s="39"/>
      <c r="AA19" s="1" t="s">
        <v>77</v>
      </c>
      <c r="AB19" s="27" t="s">
        <v>223</v>
      </c>
    </row>
    <row r="20" spans="1:28" x14ac:dyDescent="0.3">
      <c r="A20" s="1" t="s">
        <v>144</v>
      </c>
      <c r="B20" s="1" t="s">
        <v>68</v>
      </c>
      <c r="C20" s="26" t="s">
        <v>48</v>
      </c>
      <c r="D20" s="36">
        <v>20</v>
      </c>
      <c r="E20" s="84" t="s">
        <v>368</v>
      </c>
      <c r="F20" s="26"/>
      <c r="G20" s="84"/>
      <c r="H20" s="84"/>
      <c r="I20" s="84"/>
      <c r="J20" s="26"/>
      <c r="K20" s="26"/>
      <c r="L20" s="84"/>
      <c r="M20" s="84"/>
      <c r="N20" s="26"/>
      <c r="O20" s="88"/>
      <c r="P20" s="88"/>
      <c r="Q20" s="88"/>
      <c r="R20" s="88"/>
      <c r="S20" s="88"/>
      <c r="T20" s="26"/>
      <c r="U20" s="38" t="str">
        <f t="shared" si="0"/>
        <v/>
      </c>
      <c r="V20" s="22">
        <v>114</v>
      </c>
      <c r="W20" s="22" t="s">
        <v>76</v>
      </c>
      <c r="X20" s="22" t="s">
        <v>75</v>
      </c>
      <c r="Y20" s="62" t="s">
        <v>367</v>
      </c>
      <c r="Z20" s="39"/>
      <c r="AA20" s="1" t="s">
        <v>77</v>
      </c>
      <c r="AB20" s="27" t="s">
        <v>223</v>
      </c>
    </row>
    <row r="21" spans="1:28" x14ac:dyDescent="0.3">
      <c r="A21" s="1" t="s">
        <v>144</v>
      </c>
      <c r="B21" s="1" t="s">
        <v>68</v>
      </c>
      <c r="C21" s="26" t="s">
        <v>49</v>
      </c>
      <c r="D21" s="36">
        <v>23</v>
      </c>
      <c r="E21" s="84"/>
      <c r="F21" s="26">
        <v>11</v>
      </c>
      <c r="G21" s="84"/>
      <c r="H21" s="84"/>
      <c r="I21" s="84"/>
      <c r="J21" s="26">
        <v>3</v>
      </c>
      <c r="K21" s="26">
        <v>4</v>
      </c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f t="shared" si="2"/>
        <v>25</v>
      </c>
      <c r="U21" s="38" t="str">
        <f t="shared" si="0"/>
        <v/>
      </c>
      <c r="V21" s="22">
        <v>114</v>
      </c>
      <c r="W21" s="22" t="s">
        <v>76</v>
      </c>
      <c r="X21" s="22" t="s">
        <v>75</v>
      </c>
      <c r="Y21" s="62" t="s">
        <v>367</v>
      </c>
      <c r="Z21" s="39"/>
      <c r="AA21" s="1" t="s">
        <v>77</v>
      </c>
      <c r="AB21" s="27" t="s">
        <v>223</v>
      </c>
    </row>
    <row r="22" spans="1:28" x14ac:dyDescent="0.3">
      <c r="A22" s="1" t="s">
        <v>144</v>
      </c>
      <c r="B22" s="1" t="s">
        <v>68</v>
      </c>
      <c r="C22" s="26" t="s">
        <v>50</v>
      </c>
      <c r="D22" s="36">
        <v>33</v>
      </c>
      <c r="E22" s="84"/>
      <c r="F22" s="26">
        <v>9</v>
      </c>
      <c r="G22" s="84"/>
      <c r="H22" s="84"/>
      <c r="I22" s="84"/>
      <c r="J22" s="26">
        <v>2</v>
      </c>
      <c r="K22" s="26">
        <v>5</v>
      </c>
      <c r="L22" s="84"/>
      <c r="M22" s="84"/>
      <c r="N22" s="26">
        <f>SUM(L22:M22)</f>
        <v>0</v>
      </c>
      <c r="O22" s="88"/>
      <c r="P22" s="88"/>
      <c r="Q22" s="88"/>
      <c r="R22" s="88"/>
      <c r="S22" s="88"/>
      <c r="T22" s="26">
        <f t="shared" si="2"/>
        <v>20</v>
      </c>
      <c r="U22" s="38" t="str">
        <f t="shared" si="0"/>
        <v/>
      </c>
      <c r="V22" s="22">
        <v>114</v>
      </c>
      <c r="W22" s="22" t="s">
        <v>76</v>
      </c>
      <c r="X22" s="22" t="s">
        <v>75</v>
      </c>
      <c r="Y22" s="62" t="s">
        <v>367</v>
      </c>
      <c r="Z22" s="39"/>
      <c r="AA22" s="1" t="s">
        <v>77</v>
      </c>
      <c r="AB22" s="27" t="s">
        <v>223</v>
      </c>
    </row>
    <row r="23" spans="1:28" x14ac:dyDescent="0.3">
      <c r="A23" s="1" t="s">
        <v>144</v>
      </c>
      <c r="B23" s="1" t="s">
        <v>68</v>
      </c>
      <c r="C23" s="54" t="s">
        <v>39</v>
      </c>
      <c r="D23" s="25"/>
      <c r="E23" s="54">
        <v>240</v>
      </c>
      <c r="F23" s="54">
        <v>13</v>
      </c>
      <c r="G23" s="54"/>
      <c r="H23" s="54"/>
      <c r="I23" s="54"/>
      <c r="J23" s="54">
        <v>2</v>
      </c>
      <c r="K23" s="54">
        <v>2</v>
      </c>
      <c r="L23" s="54"/>
      <c r="M23" s="54">
        <v>46</v>
      </c>
      <c r="N23" s="25"/>
      <c r="O23" s="54"/>
      <c r="P23" s="54">
        <v>27</v>
      </c>
      <c r="Q23" s="54"/>
      <c r="R23" s="54"/>
      <c r="S23" s="54"/>
      <c r="T23" s="54">
        <f t="shared" si="2"/>
        <v>28</v>
      </c>
      <c r="U23" s="38" t="str">
        <f t="shared" ref="U23" si="3">_xlfn.IFNA("",((T23+Q23+N23-R23)+(O23*2))/E23)</f>
        <v/>
      </c>
      <c r="V23" s="22">
        <v>114</v>
      </c>
      <c r="W23" s="22" t="s">
        <v>76</v>
      </c>
      <c r="X23" s="22" t="s">
        <v>75</v>
      </c>
      <c r="Y23" s="62" t="s">
        <v>367</v>
      </c>
      <c r="Z23" s="39"/>
      <c r="AA23" s="1" t="s">
        <v>77</v>
      </c>
      <c r="AB23" s="27" t="s">
        <v>223</v>
      </c>
    </row>
    <row r="24" spans="1:28" x14ac:dyDescent="0.3">
      <c r="A24" s="46" t="s">
        <v>144</v>
      </c>
      <c r="B24" s="46" t="s">
        <v>68</v>
      </c>
      <c r="C24" s="42" t="s">
        <v>40</v>
      </c>
      <c r="D24" s="46"/>
      <c r="E24" s="42">
        <f t="shared" ref="E24:T24" si="4">SUM(E13:E23)</f>
        <v>240</v>
      </c>
      <c r="F24" s="42">
        <f t="shared" si="4"/>
        <v>43</v>
      </c>
      <c r="G24" s="42">
        <f t="shared" si="4"/>
        <v>0</v>
      </c>
      <c r="H24" s="42">
        <f t="shared" si="4"/>
        <v>0</v>
      </c>
      <c r="I24" s="42">
        <f t="shared" si="4"/>
        <v>0</v>
      </c>
      <c r="J24" s="42">
        <f t="shared" si="4"/>
        <v>8</v>
      </c>
      <c r="K24" s="42">
        <f t="shared" si="4"/>
        <v>16</v>
      </c>
      <c r="L24" s="42">
        <f t="shared" si="4"/>
        <v>0</v>
      </c>
      <c r="M24" s="42">
        <f t="shared" si="4"/>
        <v>46</v>
      </c>
      <c r="N24" s="42">
        <f t="shared" si="4"/>
        <v>0</v>
      </c>
      <c r="O24" s="42">
        <f t="shared" si="4"/>
        <v>0</v>
      </c>
      <c r="P24" s="42">
        <f t="shared" si="4"/>
        <v>27</v>
      </c>
      <c r="Q24" s="42">
        <f t="shared" si="4"/>
        <v>0</v>
      </c>
      <c r="R24" s="42">
        <f t="shared" si="4"/>
        <v>0</v>
      </c>
      <c r="S24" s="42">
        <f t="shared" si="4"/>
        <v>0</v>
      </c>
      <c r="T24" s="42">
        <f t="shared" si="4"/>
        <v>94</v>
      </c>
      <c r="U24" s="43">
        <f>((T24+Q24+N24-R24)+(O24*2))/E24</f>
        <v>0.39166666666666666</v>
      </c>
      <c r="V24" s="44">
        <v>114</v>
      </c>
      <c r="W24" s="44" t="s">
        <v>76</v>
      </c>
      <c r="X24" s="44" t="s">
        <v>75</v>
      </c>
      <c r="Y24" s="63" t="s">
        <v>367</v>
      </c>
      <c r="Z24" s="45"/>
      <c r="AA24" s="46" t="s">
        <v>77</v>
      </c>
      <c r="AB24" s="72" t="s">
        <v>223</v>
      </c>
    </row>
    <row r="25" spans="1:28" x14ac:dyDescent="0.3">
      <c r="A25" s="1"/>
      <c r="B25" s="1"/>
      <c r="C25" s="1"/>
      <c r="D25" s="1"/>
      <c r="F25" s="47" t="s">
        <v>41</v>
      </c>
      <c r="G25" s="61" t="e">
        <f>F24/G24</f>
        <v>#DIV/0!</v>
      </c>
      <c r="H25" s="47"/>
      <c r="I25" s="27"/>
      <c r="J25" s="47" t="s">
        <v>42</v>
      </c>
      <c r="K25" s="61">
        <f>J24/K24</f>
        <v>0.5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29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144</v>
      </c>
      <c r="C35" s="26" t="s">
        <v>313</v>
      </c>
      <c r="D35" s="36">
        <v>30</v>
      </c>
      <c r="E35" s="84"/>
      <c r="F35" s="26">
        <v>6</v>
      </c>
      <c r="G35" s="84"/>
      <c r="H35" s="84"/>
      <c r="I35" s="84"/>
      <c r="J35" s="26">
        <v>3</v>
      </c>
      <c r="K35" s="26">
        <v>4</v>
      </c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>
        <f>(H35*3)+((F35-H35)*2)+J35</f>
        <v>15</v>
      </c>
      <c r="U35" s="38" t="str">
        <f>IFERROR(((T35+Q35+N35-R35)+(O35*2))/E35,"")</f>
        <v/>
      </c>
      <c r="V35" s="22">
        <v>114</v>
      </c>
      <c r="W35" s="22" t="s">
        <v>74</v>
      </c>
      <c r="X35" s="22" t="s">
        <v>81</v>
      </c>
      <c r="Y35" s="62" t="s">
        <v>367</v>
      </c>
      <c r="Z35" s="39"/>
      <c r="AA35" s="1" t="s">
        <v>176</v>
      </c>
      <c r="AB35" s="27" t="s">
        <v>455</v>
      </c>
    </row>
    <row r="36" spans="1:28" x14ac:dyDescent="0.3">
      <c r="A36" s="1" t="s">
        <v>68</v>
      </c>
      <c r="B36" s="1" t="s">
        <v>144</v>
      </c>
      <c r="C36" s="26" t="s">
        <v>343</v>
      </c>
      <c r="D36" s="36">
        <v>24</v>
      </c>
      <c r="E36" s="84"/>
      <c r="F36" s="26">
        <v>0</v>
      </c>
      <c r="G36" s="84"/>
      <c r="H36" s="84"/>
      <c r="I36" s="84"/>
      <c r="J36" s="26">
        <v>0</v>
      </c>
      <c r="K36" s="26">
        <v>0</v>
      </c>
      <c r="L36" s="84"/>
      <c r="M36" s="84"/>
      <c r="N36" s="26">
        <f>SUM(L36:M36)</f>
        <v>0</v>
      </c>
      <c r="O36" s="84"/>
      <c r="P36" s="88"/>
      <c r="Q36" s="84"/>
      <c r="R36" s="84"/>
      <c r="S36" s="84"/>
      <c r="T36" s="26">
        <f>(H36*3)+((F36-H36)*2)+J36</f>
        <v>0</v>
      </c>
      <c r="U36" s="38" t="str">
        <f>IFERROR(((T36+Q36+N36-R36)+(O36*2))/E36,"")</f>
        <v/>
      </c>
      <c r="V36" s="22">
        <v>114</v>
      </c>
      <c r="W36" s="22" t="s">
        <v>74</v>
      </c>
      <c r="X36" s="22" t="s">
        <v>81</v>
      </c>
      <c r="Y36" s="62" t="s">
        <v>367</v>
      </c>
      <c r="Z36" s="39"/>
      <c r="AA36" s="1" t="s">
        <v>176</v>
      </c>
      <c r="AB36" s="27" t="s">
        <v>455</v>
      </c>
    </row>
    <row r="37" spans="1:28" x14ac:dyDescent="0.3">
      <c r="A37" s="1" t="s">
        <v>68</v>
      </c>
      <c r="B37" s="1" t="s">
        <v>144</v>
      </c>
      <c r="C37" s="26" t="s">
        <v>314</v>
      </c>
      <c r="D37" s="36">
        <v>50</v>
      </c>
      <c r="E37" s="84"/>
      <c r="F37" s="26">
        <v>3</v>
      </c>
      <c r="G37" s="84"/>
      <c r="H37" s="84"/>
      <c r="I37" s="84"/>
      <c r="J37" s="26">
        <v>3</v>
      </c>
      <c r="K37" s="26">
        <v>5</v>
      </c>
      <c r="L37" s="84"/>
      <c r="M37" s="84"/>
      <c r="N37" s="26">
        <f t="shared" ref="N37:N42" si="5">SUM(L37:M37)</f>
        <v>0</v>
      </c>
      <c r="O37" s="88"/>
      <c r="P37" s="88"/>
      <c r="Q37" s="88"/>
      <c r="R37" s="88"/>
      <c r="S37" s="88"/>
      <c r="T37" s="37">
        <f t="shared" ref="T37:T42" si="6">(H37*3)+((F37-H37)*2)+J37</f>
        <v>9</v>
      </c>
      <c r="U37" s="38" t="str">
        <f t="shared" ref="U37:U47" si="7">IFERROR(((T37+Q37+N37-R37)+(O37*2))/E37,"")</f>
        <v/>
      </c>
      <c r="V37" s="22">
        <v>114</v>
      </c>
      <c r="W37" s="22" t="s">
        <v>74</v>
      </c>
      <c r="X37" s="22" t="s">
        <v>81</v>
      </c>
      <c r="Y37" s="62" t="s">
        <v>367</v>
      </c>
      <c r="Z37" s="39"/>
      <c r="AA37" s="1" t="s">
        <v>176</v>
      </c>
      <c r="AB37" s="27" t="s">
        <v>455</v>
      </c>
    </row>
    <row r="38" spans="1:28" x14ac:dyDescent="0.3">
      <c r="A38" s="1" t="s">
        <v>68</v>
      </c>
      <c r="B38" s="1" t="s">
        <v>144</v>
      </c>
      <c r="C38" s="26" t="s">
        <v>344</v>
      </c>
      <c r="D38" s="36">
        <v>12</v>
      </c>
      <c r="E38" s="84"/>
      <c r="F38" s="26">
        <v>2</v>
      </c>
      <c r="G38" s="84"/>
      <c r="H38" s="84"/>
      <c r="I38" s="84"/>
      <c r="J38" s="26">
        <v>2</v>
      </c>
      <c r="K38" s="26">
        <v>2</v>
      </c>
      <c r="L38" s="84"/>
      <c r="M38" s="84"/>
      <c r="N38" s="26">
        <f t="shared" si="5"/>
        <v>0</v>
      </c>
      <c r="O38" s="88"/>
      <c r="P38" s="88"/>
      <c r="Q38" s="88"/>
      <c r="R38" s="88"/>
      <c r="S38" s="88"/>
      <c r="T38" s="37">
        <f t="shared" si="6"/>
        <v>6</v>
      </c>
      <c r="U38" s="38" t="str">
        <f t="shared" si="7"/>
        <v/>
      </c>
      <c r="V38" s="22">
        <v>114</v>
      </c>
      <c r="W38" s="22" t="s">
        <v>74</v>
      </c>
      <c r="X38" s="22" t="s">
        <v>81</v>
      </c>
      <c r="Y38" s="62" t="s">
        <v>367</v>
      </c>
      <c r="Z38" s="39"/>
      <c r="AA38" s="1" t="s">
        <v>176</v>
      </c>
      <c r="AB38" s="27" t="s">
        <v>455</v>
      </c>
    </row>
    <row r="39" spans="1:28" x14ac:dyDescent="0.3">
      <c r="A39" s="1" t="s">
        <v>68</v>
      </c>
      <c r="B39" s="1" t="s">
        <v>144</v>
      </c>
      <c r="C39" s="26" t="s">
        <v>317</v>
      </c>
      <c r="D39" s="36">
        <v>44</v>
      </c>
      <c r="E39" s="84"/>
      <c r="F39" s="26">
        <v>2</v>
      </c>
      <c r="G39" s="84"/>
      <c r="H39" s="84"/>
      <c r="I39" s="84"/>
      <c r="J39" s="26">
        <v>4</v>
      </c>
      <c r="K39" s="26">
        <v>6</v>
      </c>
      <c r="L39" s="84"/>
      <c r="M39" s="84"/>
      <c r="N39" s="26">
        <f t="shared" si="5"/>
        <v>0</v>
      </c>
      <c r="O39" s="88"/>
      <c r="P39" s="88"/>
      <c r="Q39" s="88"/>
      <c r="R39" s="88"/>
      <c r="S39" s="88"/>
      <c r="T39" s="37">
        <f t="shared" si="6"/>
        <v>8</v>
      </c>
      <c r="U39" s="38" t="str">
        <f t="shared" si="7"/>
        <v/>
      </c>
      <c r="V39" s="22">
        <v>114</v>
      </c>
      <c r="W39" s="22" t="s">
        <v>74</v>
      </c>
      <c r="X39" s="22" t="s">
        <v>81</v>
      </c>
      <c r="Y39" s="62" t="s">
        <v>367</v>
      </c>
      <c r="Z39" s="39"/>
      <c r="AA39" s="1" t="s">
        <v>176</v>
      </c>
      <c r="AB39" s="27" t="s">
        <v>455</v>
      </c>
    </row>
    <row r="40" spans="1:28" x14ac:dyDescent="0.3">
      <c r="A40" s="1" t="s">
        <v>68</v>
      </c>
      <c r="B40" s="1" t="s">
        <v>144</v>
      </c>
      <c r="C40" s="26" t="s">
        <v>451</v>
      </c>
      <c r="D40" s="36">
        <v>42</v>
      </c>
      <c r="E40" s="84" t="s">
        <v>452</v>
      </c>
      <c r="F40" s="26"/>
      <c r="G40" s="84"/>
      <c r="H40" s="84"/>
      <c r="I40" s="84"/>
      <c r="J40" s="26"/>
      <c r="K40" s="26"/>
      <c r="L40" s="84"/>
      <c r="M40" s="84"/>
      <c r="N40" s="26"/>
      <c r="O40" s="88"/>
      <c r="P40" s="88"/>
      <c r="Q40" s="88"/>
      <c r="R40" s="88"/>
      <c r="S40" s="88"/>
      <c r="T40" s="37"/>
      <c r="U40" s="38"/>
      <c r="V40" s="22">
        <v>114</v>
      </c>
      <c r="W40" s="22" t="s">
        <v>74</v>
      </c>
      <c r="X40" s="22" t="s">
        <v>81</v>
      </c>
      <c r="Y40" s="62" t="s">
        <v>367</v>
      </c>
      <c r="Z40" s="39"/>
      <c r="AA40" s="1" t="s">
        <v>176</v>
      </c>
      <c r="AB40" s="27" t="s">
        <v>455</v>
      </c>
    </row>
    <row r="41" spans="1:28" x14ac:dyDescent="0.3">
      <c r="A41" s="1" t="s">
        <v>68</v>
      </c>
      <c r="B41" s="1" t="s">
        <v>144</v>
      </c>
      <c r="C41" s="26" t="s">
        <v>318</v>
      </c>
      <c r="D41" s="36">
        <v>32</v>
      </c>
      <c r="E41" s="84"/>
      <c r="F41" s="26">
        <v>0</v>
      </c>
      <c r="G41" s="84"/>
      <c r="H41" s="84"/>
      <c r="I41" s="84"/>
      <c r="J41" s="26">
        <v>0</v>
      </c>
      <c r="K41" s="26">
        <v>0</v>
      </c>
      <c r="L41" s="84"/>
      <c r="M41" s="84"/>
      <c r="N41" s="26">
        <f t="shared" si="5"/>
        <v>0</v>
      </c>
      <c r="O41" s="88"/>
      <c r="P41" s="88"/>
      <c r="Q41" s="88"/>
      <c r="R41" s="88"/>
      <c r="S41" s="88"/>
      <c r="T41" s="37">
        <f t="shared" si="6"/>
        <v>0</v>
      </c>
      <c r="U41" s="38" t="str">
        <f t="shared" si="7"/>
        <v/>
      </c>
      <c r="V41" s="22">
        <v>114</v>
      </c>
      <c r="W41" s="22" t="s">
        <v>74</v>
      </c>
      <c r="X41" s="22" t="s">
        <v>81</v>
      </c>
      <c r="Y41" s="62" t="s">
        <v>367</v>
      </c>
      <c r="Z41" s="39"/>
      <c r="AA41" s="1" t="s">
        <v>176</v>
      </c>
      <c r="AB41" s="27" t="s">
        <v>455</v>
      </c>
    </row>
    <row r="42" spans="1:28" x14ac:dyDescent="0.3">
      <c r="A42" s="1" t="s">
        <v>68</v>
      </c>
      <c r="B42" s="1" t="s">
        <v>144</v>
      </c>
      <c r="C42" s="26" t="s">
        <v>319</v>
      </c>
      <c r="D42" s="36">
        <v>34</v>
      </c>
      <c r="E42" s="84"/>
      <c r="F42" s="26">
        <v>0</v>
      </c>
      <c r="G42" s="84"/>
      <c r="H42" s="84"/>
      <c r="I42" s="84"/>
      <c r="J42" s="26">
        <v>0</v>
      </c>
      <c r="K42" s="26">
        <v>0</v>
      </c>
      <c r="L42" s="84"/>
      <c r="M42" s="84"/>
      <c r="N42" s="26">
        <f t="shared" si="5"/>
        <v>0</v>
      </c>
      <c r="O42" s="88"/>
      <c r="P42" s="88"/>
      <c r="Q42" s="88"/>
      <c r="R42" s="88"/>
      <c r="S42" s="88"/>
      <c r="T42" s="37">
        <f t="shared" si="6"/>
        <v>0</v>
      </c>
      <c r="U42" s="38" t="str">
        <f t="shared" si="7"/>
        <v/>
      </c>
      <c r="V42" s="22">
        <v>114</v>
      </c>
      <c r="W42" s="22" t="s">
        <v>74</v>
      </c>
      <c r="X42" s="22" t="s">
        <v>81</v>
      </c>
      <c r="Y42" s="62" t="s">
        <v>367</v>
      </c>
      <c r="Z42" s="39"/>
      <c r="AA42" s="1" t="s">
        <v>176</v>
      </c>
      <c r="AB42" s="27" t="s">
        <v>455</v>
      </c>
    </row>
    <row r="43" spans="1:28" x14ac:dyDescent="0.3">
      <c r="A43" s="1" t="s">
        <v>68</v>
      </c>
      <c r="B43" s="1" t="s">
        <v>144</v>
      </c>
      <c r="C43" s="26" t="s">
        <v>345</v>
      </c>
      <c r="D43" s="36">
        <v>54</v>
      </c>
      <c r="E43" s="84"/>
      <c r="F43" s="26">
        <v>0</v>
      </c>
      <c r="G43" s="84"/>
      <c r="H43" s="84"/>
      <c r="I43" s="84"/>
      <c r="J43" s="26">
        <v>0</v>
      </c>
      <c r="K43" s="26">
        <v>0</v>
      </c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37">
        <f>(H43*3)+((F43-H43)*2)+J43</f>
        <v>0</v>
      </c>
      <c r="U43" s="38" t="str">
        <f t="shared" si="7"/>
        <v/>
      </c>
      <c r="V43" s="22">
        <v>114</v>
      </c>
      <c r="W43" s="22" t="s">
        <v>74</v>
      </c>
      <c r="X43" s="22" t="s">
        <v>81</v>
      </c>
      <c r="Y43" s="62" t="s">
        <v>367</v>
      </c>
      <c r="Z43" s="39"/>
      <c r="AA43" s="1" t="s">
        <v>176</v>
      </c>
      <c r="AB43" s="27" t="s">
        <v>455</v>
      </c>
    </row>
    <row r="44" spans="1:28" x14ac:dyDescent="0.3">
      <c r="A44" s="1" t="s">
        <v>68</v>
      </c>
      <c r="B44" s="1" t="s">
        <v>144</v>
      </c>
      <c r="C44" s="26" t="s">
        <v>320</v>
      </c>
      <c r="D44" s="36">
        <v>20</v>
      </c>
      <c r="E44" s="84"/>
      <c r="F44" s="26">
        <v>12</v>
      </c>
      <c r="G44" s="26">
        <v>20</v>
      </c>
      <c r="H44" s="84"/>
      <c r="I44" s="84"/>
      <c r="J44" s="26">
        <v>2</v>
      </c>
      <c r="K44" s="26">
        <v>3</v>
      </c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37">
        <f>(H44*3)+((F44-H44)*2)+J44</f>
        <v>26</v>
      </c>
      <c r="U44" s="38" t="str">
        <f t="shared" si="7"/>
        <v/>
      </c>
      <c r="V44" s="22">
        <v>114</v>
      </c>
      <c r="W44" s="22" t="s">
        <v>74</v>
      </c>
      <c r="X44" s="22" t="s">
        <v>81</v>
      </c>
      <c r="Y44" s="62" t="s">
        <v>367</v>
      </c>
      <c r="Z44" s="39"/>
      <c r="AA44" s="1" t="s">
        <v>176</v>
      </c>
      <c r="AB44" s="27" t="s">
        <v>455</v>
      </c>
    </row>
    <row r="45" spans="1:28" x14ac:dyDescent="0.3">
      <c r="A45" s="1" t="s">
        <v>68</v>
      </c>
      <c r="B45" s="1" t="s">
        <v>144</v>
      </c>
      <c r="C45" s="26" t="s">
        <v>346</v>
      </c>
      <c r="D45" s="36">
        <v>40</v>
      </c>
      <c r="E45" s="84"/>
      <c r="F45" s="26">
        <v>9</v>
      </c>
      <c r="G45" s="84"/>
      <c r="H45" s="84"/>
      <c r="I45" s="84"/>
      <c r="J45" s="26">
        <v>0</v>
      </c>
      <c r="K45" s="26">
        <v>0</v>
      </c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37">
        <f>(H45*3)+((F45-H45)*2)+J45</f>
        <v>18</v>
      </c>
      <c r="U45" s="38" t="str">
        <f t="shared" si="7"/>
        <v/>
      </c>
      <c r="V45" s="22">
        <v>114</v>
      </c>
      <c r="W45" s="22" t="s">
        <v>74</v>
      </c>
      <c r="X45" s="22" t="s">
        <v>81</v>
      </c>
      <c r="Y45" s="62" t="s">
        <v>367</v>
      </c>
      <c r="Z45" s="39"/>
      <c r="AA45" s="1" t="s">
        <v>176</v>
      </c>
      <c r="AB45" s="27" t="s">
        <v>455</v>
      </c>
    </row>
    <row r="46" spans="1:28" x14ac:dyDescent="0.3">
      <c r="A46" s="1" t="s">
        <v>68</v>
      </c>
      <c r="B46" s="1" t="s">
        <v>144</v>
      </c>
      <c r="C46" s="26" t="s">
        <v>322</v>
      </c>
      <c r="D46" s="36">
        <v>10</v>
      </c>
      <c r="E46" s="84"/>
      <c r="F46" s="26">
        <v>5</v>
      </c>
      <c r="G46" s="84"/>
      <c r="H46" s="84"/>
      <c r="I46" s="84"/>
      <c r="J46" s="26">
        <v>7</v>
      </c>
      <c r="K46" s="26">
        <v>7</v>
      </c>
      <c r="L46" s="84"/>
      <c r="M46" s="84"/>
      <c r="N46" s="26">
        <f>SUM(L46:M46)</f>
        <v>0</v>
      </c>
      <c r="O46" s="37">
        <v>14</v>
      </c>
      <c r="P46" s="88"/>
      <c r="Q46" s="88"/>
      <c r="R46" s="88"/>
      <c r="S46" s="88"/>
      <c r="T46" s="37">
        <f>(H46*3)+((F46-H46)*2)+J46</f>
        <v>17</v>
      </c>
      <c r="U46" s="38" t="str">
        <f t="shared" si="7"/>
        <v/>
      </c>
      <c r="V46" s="22">
        <v>114</v>
      </c>
      <c r="W46" s="22" t="s">
        <v>74</v>
      </c>
      <c r="X46" s="22" t="s">
        <v>81</v>
      </c>
      <c r="Y46" s="62" t="s">
        <v>367</v>
      </c>
      <c r="Z46" s="39"/>
      <c r="AA46" s="1" t="s">
        <v>176</v>
      </c>
      <c r="AB46" s="27" t="s">
        <v>455</v>
      </c>
    </row>
    <row r="47" spans="1:28" x14ac:dyDescent="0.3">
      <c r="A47" s="1" t="s">
        <v>68</v>
      </c>
      <c r="B47" s="1" t="s">
        <v>144</v>
      </c>
      <c r="C47" s="26" t="s">
        <v>323</v>
      </c>
      <c r="D47" s="36">
        <v>22</v>
      </c>
      <c r="E47" s="84"/>
      <c r="F47" s="26">
        <v>5</v>
      </c>
      <c r="G47" s="84"/>
      <c r="H47" s="84"/>
      <c r="I47" s="84"/>
      <c r="J47" s="26">
        <v>3</v>
      </c>
      <c r="K47" s="26">
        <v>6</v>
      </c>
      <c r="L47" s="84"/>
      <c r="M47" s="26">
        <v>20</v>
      </c>
      <c r="N47" s="26">
        <f>SUM(L47:M47)</f>
        <v>20</v>
      </c>
      <c r="O47" s="88"/>
      <c r="P47" s="88"/>
      <c r="Q47" s="88"/>
      <c r="R47" s="88"/>
      <c r="S47" s="88"/>
      <c r="T47" s="37">
        <f>(H47*3)+((F47-H47)*2)+J47</f>
        <v>13</v>
      </c>
      <c r="U47" s="38" t="str">
        <f t="shared" si="7"/>
        <v/>
      </c>
      <c r="V47" s="22">
        <v>114</v>
      </c>
      <c r="W47" s="22" t="s">
        <v>74</v>
      </c>
      <c r="X47" s="22" t="s">
        <v>81</v>
      </c>
      <c r="Y47" s="62" t="s">
        <v>367</v>
      </c>
      <c r="Z47" s="39"/>
      <c r="AA47" s="1" t="s">
        <v>176</v>
      </c>
      <c r="AB47" s="27" t="s">
        <v>455</v>
      </c>
    </row>
    <row r="48" spans="1:28" x14ac:dyDescent="0.3">
      <c r="A48" s="1" t="s">
        <v>68</v>
      </c>
      <c r="B48" s="1" t="s">
        <v>144</v>
      </c>
      <c r="C48" s="54" t="s">
        <v>39</v>
      </c>
      <c r="D48" s="34"/>
      <c r="E48" s="54">
        <v>240</v>
      </c>
      <c r="F48" s="54"/>
      <c r="G48" s="54"/>
      <c r="H48" s="54"/>
      <c r="I48" s="54"/>
      <c r="J48" s="54"/>
      <c r="K48" s="54"/>
      <c r="L48" s="54"/>
      <c r="M48" s="54">
        <v>55</v>
      </c>
      <c r="N48" s="54"/>
      <c r="O48" s="54"/>
      <c r="P48" s="54">
        <v>16</v>
      </c>
      <c r="Q48" s="54"/>
      <c r="R48" s="41"/>
      <c r="S48" s="41"/>
      <c r="T48" s="41"/>
      <c r="U48" s="38" t="str">
        <f t="shared" ref="U48" si="8">_xlfn.IFNA("",((T48+Q48+N48-R48)+(O48*2))/E48)</f>
        <v/>
      </c>
      <c r="V48" s="22">
        <v>114</v>
      </c>
      <c r="W48" s="22" t="s">
        <v>74</v>
      </c>
      <c r="X48" s="22" t="s">
        <v>81</v>
      </c>
      <c r="Y48" s="62" t="s">
        <v>367</v>
      </c>
      <c r="Z48" s="39"/>
      <c r="AA48" s="1" t="s">
        <v>176</v>
      </c>
      <c r="AB48" s="27" t="s">
        <v>455</v>
      </c>
    </row>
    <row r="49" spans="1:28" x14ac:dyDescent="0.3">
      <c r="A49" s="46" t="s">
        <v>68</v>
      </c>
      <c r="B49" s="46" t="s">
        <v>144</v>
      </c>
      <c r="C49" s="42" t="s">
        <v>40</v>
      </c>
      <c r="D49" s="46"/>
      <c r="E49" s="42">
        <f t="shared" ref="E49:T49" si="9">SUM(E35:E48)</f>
        <v>240</v>
      </c>
      <c r="F49" s="42">
        <f t="shared" si="9"/>
        <v>44</v>
      </c>
      <c r="G49" s="42">
        <f t="shared" si="9"/>
        <v>20</v>
      </c>
      <c r="H49" s="42">
        <f t="shared" si="9"/>
        <v>0</v>
      </c>
      <c r="I49" s="42">
        <f t="shared" si="9"/>
        <v>0</v>
      </c>
      <c r="J49" s="42">
        <f t="shared" si="9"/>
        <v>24</v>
      </c>
      <c r="K49" s="42">
        <f t="shared" si="9"/>
        <v>33</v>
      </c>
      <c r="L49" s="42">
        <f t="shared" si="9"/>
        <v>0</v>
      </c>
      <c r="M49" s="42">
        <f t="shared" si="9"/>
        <v>75</v>
      </c>
      <c r="N49" s="42">
        <f t="shared" si="9"/>
        <v>20</v>
      </c>
      <c r="O49" s="42">
        <f t="shared" si="9"/>
        <v>14</v>
      </c>
      <c r="P49" s="42">
        <f t="shared" si="9"/>
        <v>16</v>
      </c>
      <c r="Q49" s="42">
        <f t="shared" si="9"/>
        <v>0</v>
      </c>
      <c r="R49" s="42">
        <f t="shared" si="9"/>
        <v>0</v>
      </c>
      <c r="S49" s="42">
        <f t="shared" si="9"/>
        <v>0</v>
      </c>
      <c r="T49" s="42">
        <f t="shared" si="9"/>
        <v>112</v>
      </c>
      <c r="U49" s="43">
        <f>((T49+Q49+N49-R49)+(O49*2))/E49</f>
        <v>0.66666666666666663</v>
      </c>
      <c r="V49" s="44">
        <v>114</v>
      </c>
      <c r="W49" s="44" t="s">
        <v>74</v>
      </c>
      <c r="X49" s="44" t="s">
        <v>81</v>
      </c>
      <c r="Y49" s="63" t="s">
        <v>367</v>
      </c>
      <c r="Z49" s="45"/>
      <c r="AA49" s="46" t="s">
        <v>176</v>
      </c>
      <c r="AB49" s="72" t="s">
        <v>455</v>
      </c>
    </row>
    <row r="50" spans="1:28" x14ac:dyDescent="0.3">
      <c r="A50" s="1"/>
      <c r="B50" s="1"/>
      <c r="C50" s="1"/>
      <c r="D50" s="1"/>
      <c r="F50" s="47" t="s">
        <v>41</v>
      </c>
      <c r="G50" s="61">
        <f>F49/G49</f>
        <v>2.2000000000000002</v>
      </c>
      <c r="H50" s="47"/>
      <c r="I50" s="27"/>
      <c r="J50" s="47" t="s">
        <v>42</v>
      </c>
      <c r="K50" s="61">
        <f>J49/K49</f>
        <v>0.72727272727272729</v>
      </c>
      <c r="L50" s="1"/>
      <c r="M50" s="37" t="s">
        <v>43</v>
      </c>
      <c r="N50" s="49"/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C52" s="1" t="s">
        <v>409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40"/>
      <c r="Z52" s="39"/>
      <c r="AA52" s="1"/>
      <c r="AB52" s="27"/>
    </row>
    <row r="53" spans="1:28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pageMargins left="0.25" right="0.25" top="0.75" bottom="0.75" header="0.3" footer="0.3"/>
  <pageSetup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2888-7ABD-4487-8C89-005109E39A33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394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224</v>
      </c>
      <c r="D4" s="7" t="s">
        <v>5</v>
      </c>
      <c r="E4" s="8"/>
      <c r="F4" s="5"/>
      <c r="G4" s="1"/>
      <c r="J4" s="15" t="s">
        <v>225</v>
      </c>
      <c r="K4" s="16" t="s">
        <v>45</v>
      </c>
      <c r="L4" s="17"/>
      <c r="M4" s="18"/>
      <c r="N4" s="19">
        <v>27</v>
      </c>
      <c r="O4" s="19">
        <v>39</v>
      </c>
      <c r="P4" s="19">
        <v>12</v>
      </c>
      <c r="Q4" s="19">
        <v>25</v>
      </c>
      <c r="R4" s="20"/>
      <c r="S4" s="21">
        <f>SUM(N4:R4)</f>
        <v>103</v>
      </c>
      <c r="T4" s="22">
        <v>118</v>
      </c>
    </row>
    <row r="5" spans="1:28" x14ac:dyDescent="0.3">
      <c r="B5" s="1"/>
      <c r="C5" s="6" t="s">
        <v>112</v>
      </c>
      <c r="D5" s="7" t="s">
        <v>6</v>
      </c>
      <c r="E5" s="1"/>
      <c r="F5" s="1"/>
      <c r="G5" s="1"/>
      <c r="J5" s="15" t="s">
        <v>226</v>
      </c>
      <c r="K5" s="16" t="s">
        <v>114</v>
      </c>
      <c r="L5" s="17"/>
      <c r="M5" s="18"/>
      <c r="N5" s="19">
        <v>33</v>
      </c>
      <c r="O5" s="19">
        <v>25</v>
      </c>
      <c r="P5" s="19">
        <v>25</v>
      </c>
      <c r="Q5" s="19">
        <v>29</v>
      </c>
      <c r="R5" s="20"/>
      <c r="S5" s="21">
        <f>SUM(N5:R5)</f>
        <v>112</v>
      </c>
      <c r="T5" s="22">
        <v>118</v>
      </c>
      <c r="U5" s="1"/>
      <c r="V5" s="1"/>
      <c r="W5" s="1"/>
    </row>
    <row r="6" spans="1:28" x14ac:dyDescent="0.3">
      <c r="C6" s="64">
        <v>1861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440</v>
      </c>
      <c r="D7" s="7" t="s">
        <v>8</v>
      </c>
      <c r="G7" s="1"/>
      <c r="S7" s="1"/>
      <c r="T7" s="25" t="s">
        <v>9</v>
      </c>
      <c r="U7" s="1"/>
      <c r="V7" s="51">
        <v>118</v>
      </c>
      <c r="W7" s="1"/>
    </row>
    <row r="8" spans="1:28" x14ac:dyDescent="0.3">
      <c r="B8" s="1"/>
      <c r="C8" s="24" t="s">
        <v>441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29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68</v>
      </c>
      <c r="C13" s="26" t="s">
        <v>251</v>
      </c>
      <c r="D13" s="36">
        <v>35</v>
      </c>
      <c r="E13" s="84"/>
      <c r="F13" s="26">
        <v>6</v>
      </c>
      <c r="G13" s="84"/>
      <c r="H13" s="26"/>
      <c r="I13" s="26"/>
      <c r="J13" s="26">
        <v>4</v>
      </c>
      <c r="K13" s="26">
        <v>4</v>
      </c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+(F13*2)+J13</f>
        <v>16</v>
      </c>
      <c r="U13" s="38" t="str">
        <f>IFERROR(((T13+Q13+N13-R13)+(O13*2))/E13,"")</f>
        <v/>
      </c>
      <c r="V13" s="22">
        <v>118</v>
      </c>
      <c r="W13" s="22" t="s">
        <v>76</v>
      </c>
      <c r="X13" s="22" t="s">
        <v>75</v>
      </c>
      <c r="Y13" s="62">
        <v>1861</v>
      </c>
      <c r="Z13" s="39"/>
      <c r="AA13" s="1" t="s">
        <v>77</v>
      </c>
      <c r="AB13" s="27" t="s">
        <v>227</v>
      </c>
    </row>
    <row r="14" spans="1:28" x14ac:dyDescent="0.3">
      <c r="A14" s="1" t="s">
        <v>113</v>
      </c>
      <c r="B14" s="1" t="s">
        <v>68</v>
      </c>
      <c r="C14" s="26" t="s">
        <v>51</v>
      </c>
      <c r="D14" s="36">
        <v>21</v>
      </c>
      <c r="E14" s="84" t="s">
        <v>368</v>
      </c>
      <c r="F14" s="26"/>
      <c r="G14" s="84"/>
      <c r="H14" s="26"/>
      <c r="I14" s="26"/>
      <c r="J14" s="26"/>
      <c r="K14" s="26"/>
      <c r="L14" s="84"/>
      <c r="M14" s="84"/>
      <c r="N14" s="26">
        <f t="shared" ref="N14:N19" si="0">SUM(L14:M14)</f>
        <v>0</v>
      </c>
      <c r="O14" s="88"/>
      <c r="P14" s="88"/>
      <c r="Q14" s="88"/>
      <c r="R14" s="88"/>
      <c r="S14" s="88"/>
      <c r="T14" s="26">
        <f t="shared" ref="T14:T22" si="1">+(F14*2)+J14</f>
        <v>0</v>
      </c>
      <c r="U14" s="38" t="str">
        <f t="shared" ref="U14:U22" si="2">IFERROR(((T14+Q14+N14-R14)+(O14*2))/E14,"")</f>
        <v/>
      </c>
      <c r="V14" s="22">
        <v>118</v>
      </c>
      <c r="W14" s="22" t="s">
        <v>76</v>
      </c>
      <c r="X14" s="22" t="s">
        <v>75</v>
      </c>
      <c r="Y14" s="62">
        <v>1861</v>
      </c>
      <c r="Z14" s="39"/>
      <c r="AA14" s="1" t="s">
        <v>77</v>
      </c>
      <c r="AB14" s="27" t="s">
        <v>227</v>
      </c>
    </row>
    <row r="15" spans="1:28" x14ac:dyDescent="0.3">
      <c r="A15" s="1" t="s">
        <v>113</v>
      </c>
      <c r="B15" s="1" t="s">
        <v>68</v>
      </c>
      <c r="C15" s="26" t="s">
        <v>64</v>
      </c>
      <c r="D15" s="36">
        <v>4</v>
      </c>
      <c r="E15" s="84"/>
      <c r="F15" s="26">
        <v>3</v>
      </c>
      <c r="G15" s="84"/>
      <c r="H15" s="26"/>
      <c r="I15" s="26"/>
      <c r="J15" s="26">
        <v>2</v>
      </c>
      <c r="K15" s="26">
        <v>2</v>
      </c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f t="shared" si="1"/>
        <v>8</v>
      </c>
      <c r="U15" s="38" t="str">
        <f t="shared" si="2"/>
        <v/>
      </c>
      <c r="V15" s="22">
        <v>118</v>
      </c>
      <c r="W15" s="22" t="s">
        <v>76</v>
      </c>
      <c r="X15" s="22" t="s">
        <v>75</v>
      </c>
      <c r="Y15" s="62">
        <v>1861</v>
      </c>
      <c r="Z15" s="39"/>
      <c r="AA15" s="1" t="s">
        <v>77</v>
      </c>
      <c r="AB15" s="27" t="s">
        <v>227</v>
      </c>
    </row>
    <row r="16" spans="1:28" x14ac:dyDescent="0.3">
      <c r="A16" s="1" t="s">
        <v>113</v>
      </c>
      <c r="B16" s="1" t="s">
        <v>68</v>
      </c>
      <c r="C16" s="26" t="s">
        <v>47</v>
      </c>
      <c r="D16" s="36">
        <v>13</v>
      </c>
      <c r="E16" s="84"/>
      <c r="F16" s="26">
        <v>7</v>
      </c>
      <c r="G16" s="84"/>
      <c r="H16" s="26"/>
      <c r="I16" s="26"/>
      <c r="J16" s="26">
        <v>0</v>
      </c>
      <c r="K16" s="26">
        <v>0</v>
      </c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26">
        <f t="shared" si="1"/>
        <v>14</v>
      </c>
      <c r="U16" s="38" t="str">
        <f t="shared" si="2"/>
        <v/>
      </c>
      <c r="V16" s="22">
        <v>118</v>
      </c>
      <c r="W16" s="22" t="s">
        <v>76</v>
      </c>
      <c r="X16" s="22" t="s">
        <v>75</v>
      </c>
      <c r="Y16" s="62">
        <v>1861</v>
      </c>
      <c r="Z16" s="39"/>
      <c r="AA16" s="1" t="s">
        <v>77</v>
      </c>
      <c r="AB16" s="27" t="s">
        <v>227</v>
      </c>
    </row>
    <row r="17" spans="1:28" x14ac:dyDescent="0.3">
      <c r="A17" s="1" t="s">
        <v>113</v>
      </c>
      <c r="B17" s="1" t="s">
        <v>68</v>
      </c>
      <c r="C17" s="26" t="s">
        <v>56</v>
      </c>
      <c r="D17" s="36">
        <v>11</v>
      </c>
      <c r="E17" s="84"/>
      <c r="F17" s="26">
        <v>8</v>
      </c>
      <c r="G17" s="84"/>
      <c r="H17" s="26"/>
      <c r="I17" s="26"/>
      <c r="J17" s="26">
        <v>6</v>
      </c>
      <c r="K17" s="26">
        <v>8</v>
      </c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f t="shared" si="1"/>
        <v>22</v>
      </c>
      <c r="U17" s="38" t="str">
        <f t="shared" si="2"/>
        <v/>
      </c>
      <c r="V17" s="22">
        <v>118</v>
      </c>
      <c r="W17" s="22" t="s">
        <v>76</v>
      </c>
      <c r="X17" s="22" t="s">
        <v>75</v>
      </c>
      <c r="Y17" s="62">
        <v>1861</v>
      </c>
      <c r="Z17" s="39"/>
      <c r="AA17" s="1" t="s">
        <v>77</v>
      </c>
      <c r="AB17" s="27" t="s">
        <v>227</v>
      </c>
    </row>
    <row r="18" spans="1:28" x14ac:dyDescent="0.3">
      <c r="A18" s="1" t="s">
        <v>113</v>
      </c>
      <c r="B18" s="1" t="s">
        <v>68</v>
      </c>
      <c r="C18" s="26" t="s">
        <v>280</v>
      </c>
      <c r="D18" s="35">
        <v>19</v>
      </c>
      <c r="E18" s="84"/>
      <c r="F18" s="26">
        <v>6</v>
      </c>
      <c r="G18" s="84"/>
      <c r="H18" s="26"/>
      <c r="I18" s="26"/>
      <c r="J18" s="26">
        <v>0</v>
      </c>
      <c r="K18" s="26">
        <v>0</v>
      </c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f t="shared" si="1"/>
        <v>12</v>
      </c>
      <c r="U18" s="38" t="str">
        <f t="shared" si="2"/>
        <v/>
      </c>
      <c r="V18" s="22">
        <v>118</v>
      </c>
      <c r="W18" s="22" t="s">
        <v>76</v>
      </c>
      <c r="X18" s="22" t="s">
        <v>75</v>
      </c>
      <c r="Y18" s="62">
        <v>1861</v>
      </c>
      <c r="Z18" s="39"/>
      <c r="AA18" s="1" t="s">
        <v>77</v>
      </c>
      <c r="AB18" s="27" t="s">
        <v>227</v>
      </c>
    </row>
    <row r="19" spans="1:28" x14ac:dyDescent="0.3">
      <c r="A19" s="1" t="s">
        <v>113</v>
      </c>
      <c r="B19" s="1" t="s">
        <v>68</v>
      </c>
      <c r="C19" s="26" t="s">
        <v>65</v>
      </c>
      <c r="D19" s="36">
        <v>34</v>
      </c>
      <c r="E19" s="84"/>
      <c r="F19" s="26">
        <v>4</v>
      </c>
      <c r="G19" s="84"/>
      <c r="H19" s="26"/>
      <c r="I19" s="26"/>
      <c r="J19" s="26">
        <v>2</v>
      </c>
      <c r="K19" s="26">
        <v>4</v>
      </c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26">
        <f t="shared" si="1"/>
        <v>10</v>
      </c>
      <c r="U19" s="38" t="str">
        <f t="shared" si="2"/>
        <v/>
      </c>
      <c r="V19" s="22">
        <v>118</v>
      </c>
      <c r="W19" s="22" t="s">
        <v>76</v>
      </c>
      <c r="X19" s="22" t="s">
        <v>75</v>
      </c>
      <c r="Y19" s="62">
        <v>1861</v>
      </c>
      <c r="Z19" s="39"/>
      <c r="AA19" s="1" t="s">
        <v>77</v>
      </c>
      <c r="AB19" s="27" t="s">
        <v>227</v>
      </c>
    </row>
    <row r="20" spans="1:28" x14ac:dyDescent="0.3">
      <c r="A20" s="1" t="s">
        <v>113</v>
      </c>
      <c r="B20" s="1" t="s">
        <v>68</v>
      </c>
      <c r="C20" s="26" t="s">
        <v>285</v>
      </c>
      <c r="D20" s="36">
        <v>20</v>
      </c>
      <c r="E20" s="84" t="s">
        <v>368</v>
      </c>
      <c r="F20" s="26"/>
      <c r="G20" s="84"/>
      <c r="H20" s="26"/>
      <c r="I20" s="26"/>
      <c r="J20" s="26"/>
      <c r="K20" s="26"/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f t="shared" si="1"/>
        <v>0</v>
      </c>
      <c r="U20" s="38" t="str">
        <f t="shared" si="2"/>
        <v/>
      </c>
      <c r="V20" s="22">
        <v>118</v>
      </c>
      <c r="W20" s="22" t="s">
        <v>76</v>
      </c>
      <c r="X20" s="22" t="s">
        <v>75</v>
      </c>
      <c r="Y20" s="62">
        <v>1861</v>
      </c>
      <c r="Z20" s="39"/>
      <c r="AA20" s="1" t="s">
        <v>77</v>
      </c>
      <c r="AB20" s="27" t="s">
        <v>227</v>
      </c>
    </row>
    <row r="21" spans="1:28" x14ac:dyDescent="0.3">
      <c r="A21" s="1" t="s">
        <v>113</v>
      </c>
      <c r="B21" s="1" t="s">
        <v>68</v>
      </c>
      <c r="C21" s="26" t="s">
        <v>49</v>
      </c>
      <c r="D21" s="36">
        <v>23</v>
      </c>
      <c r="E21" s="84"/>
      <c r="F21" s="26">
        <v>2</v>
      </c>
      <c r="G21" s="84"/>
      <c r="H21" s="26"/>
      <c r="I21" s="26"/>
      <c r="J21" s="26">
        <v>6</v>
      </c>
      <c r="K21" s="26">
        <v>8</v>
      </c>
      <c r="L21" s="84"/>
      <c r="M21" s="84"/>
      <c r="N21" s="26">
        <f>SUM(L21:M21)</f>
        <v>0</v>
      </c>
      <c r="O21" s="88"/>
      <c r="P21" s="54">
        <v>6</v>
      </c>
      <c r="Q21" s="88"/>
      <c r="R21" s="88"/>
      <c r="S21" s="88"/>
      <c r="T21" s="26">
        <f t="shared" si="1"/>
        <v>10</v>
      </c>
      <c r="U21" s="38" t="str">
        <f t="shared" si="2"/>
        <v/>
      </c>
      <c r="V21" s="22">
        <v>118</v>
      </c>
      <c r="W21" s="22" t="s">
        <v>76</v>
      </c>
      <c r="X21" s="22" t="s">
        <v>75</v>
      </c>
      <c r="Y21" s="62">
        <v>1861</v>
      </c>
      <c r="Z21" s="39"/>
      <c r="AA21" s="1" t="s">
        <v>77</v>
      </c>
      <c r="AB21" s="27" t="s">
        <v>227</v>
      </c>
    </row>
    <row r="22" spans="1:28" x14ac:dyDescent="0.3">
      <c r="A22" s="1" t="s">
        <v>113</v>
      </c>
      <c r="B22" s="1" t="s">
        <v>68</v>
      </c>
      <c r="C22" s="26" t="s">
        <v>50</v>
      </c>
      <c r="D22" s="36">
        <v>33</v>
      </c>
      <c r="E22" s="84"/>
      <c r="F22" s="26">
        <v>4</v>
      </c>
      <c r="G22" s="84"/>
      <c r="H22" s="26"/>
      <c r="I22" s="26"/>
      <c r="J22" s="26">
        <v>3</v>
      </c>
      <c r="K22" s="26">
        <v>3</v>
      </c>
      <c r="L22" s="84"/>
      <c r="M22" s="84"/>
      <c r="N22" s="26">
        <f>SUM(L22:M22)</f>
        <v>0</v>
      </c>
      <c r="O22" s="88"/>
      <c r="P22" s="54">
        <v>6</v>
      </c>
      <c r="Q22" s="88"/>
      <c r="R22" s="88"/>
      <c r="S22" s="88"/>
      <c r="T22" s="26">
        <f t="shared" si="1"/>
        <v>11</v>
      </c>
      <c r="U22" s="38" t="str">
        <f t="shared" si="2"/>
        <v/>
      </c>
      <c r="V22" s="22">
        <v>118</v>
      </c>
      <c r="W22" s="22" t="s">
        <v>76</v>
      </c>
      <c r="X22" s="22" t="s">
        <v>75</v>
      </c>
      <c r="Y22" s="62">
        <v>1861</v>
      </c>
      <c r="Z22" s="39" t="s">
        <v>286</v>
      </c>
      <c r="AA22" s="1" t="s">
        <v>77</v>
      </c>
      <c r="AB22" s="27" t="s">
        <v>227</v>
      </c>
    </row>
    <row r="23" spans="1:28" x14ac:dyDescent="0.3">
      <c r="A23" s="1" t="s">
        <v>113</v>
      </c>
      <c r="B23" s="1" t="s">
        <v>68</v>
      </c>
      <c r="C23" s="54" t="s">
        <v>39</v>
      </c>
      <c r="D23" s="34"/>
      <c r="E23" s="54">
        <v>240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>
        <v>24</v>
      </c>
      <c r="Q23" s="41"/>
      <c r="R23" s="54">
        <v>35</v>
      </c>
      <c r="S23" s="41"/>
      <c r="T23" s="26"/>
      <c r="U23" s="38" t="str">
        <f>_xlfn.IFNA("",((T23+Q23+N23-R23)+(O23*2))/E23)</f>
        <v/>
      </c>
      <c r="V23" s="22">
        <v>118</v>
      </c>
      <c r="W23" s="22" t="s">
        <v>76</v>
      </c>
      <c r="X23" s="22" t="s">
        <v>75</v>
      </c>
      <c r="Y23" s="62">
        <v>1861</v>
      </c>
      <c r="Z23" s="39"/>
      <c r="AA23" s="1" t="s">
        <v>77</v>
      </c>
      <c r="AB23" s="27" t="s">
        <v>227</v>
      </c>
    </row>
    <row r="24" spans="1:28" x14ac:dyDescent="0.3">
      <c r="A24" s="46" t="s">
        <v>113</v>
      </c>
      <c r="B24" s="46" t="s">
        <v>68</v>
      </c>
      <c r="C24" s="42" t="s">
        <v>40</v>
      </c>
      <c r="D24" s="46"/>
      <c r="E24" s="42">
        <f t="shared" ref="E24:T24" si="3">SUM(E13:E23)</f>
        <v>240</v>
      </c>
      <c r="F24" s="42">
        <f t="shared" si="3"/>
        <v>40</v>
      </c>
      <c r="G24" s="42">
        <f t="shared" si="3"/>
        <v>0</v>
      </c>
      <c r="H24" s="42">
        <f t="shared" si="3"/>
        <v>0</v>
      </c>
      <c r="I24" s="42">
        <f t="shared" si="3"/>
        <v>0</v>
      </c>
      <c r="J24" s="42">
        <f t="shared" si="3"/>
        <v>23</v>
      </c>
      <c r="K24" s="42">
        <f t="shared" si="3"/>
        <v>29</v>
      </c>
      <c r="L24" s="42">
        <f t="shared" si="3"/>
        <v>0</v>
      </c>
      <c r="M24" s="42">
        <f t="shared" si="3"/>
        <v>0</v>
      </c>
      <c r="N24" s="42">
        <f t="shared" si="3"/>
        <v>0</v>
      </c>
      <c r="O24" s="42">
        <f t="shared" si="3"/>
        <v>0</v>
      </c>
      <c r="P24" s="42">
        <f t="shared" si="3"/>
        <v>36</v>
      </c>
      <c r="Q24" s="42">
        <f t="shared" si="3"/>
        <v>0</v>
      </c>
      <c r="R24" s="42">
        <f t="shared" si="3"/>
        <v>35</v>
      </c>
      <c r="S24" s="42">
        <f t="shared" si="3"/>
        <v>0</v>
      </c>
      <c r="T24" s="42">
        <f t="shared" si="3"/>
        <v>103</v>
      </c>
      <c r="U24" s="43">
        <f>((T24+Q24+N24-R24)+(O24*2))/E24</f>
        <v>0.28333333333333333</v>
      </c>
      <c r="V24" s="44">
        <v>118</v>
      </c>
      <c r="W24" s="44" t="s">
        <v>76</v>
      </c>
      <c r="X24" s="44" t="s">
        <v>75</v>
      </c>
      <c r="Y24" s="63">
        <v>1861</v>
      </c>
      <c r="Z24" s="45"/>
      <c r="AA24" s="46" t="s">
        <v>77</v>
      </c>
      <c r="AB24" s="72" t="s">
        <v>227</v>
      </c>
    </row>
    <row r="25" spans="1:28" x14ac:dyDescent="0.3">
      <c r="A25" s="1"/>
      <c r="B25" s="1"/>
      <c r="C25" s="1"/>
      <c r="D25" s="1"/>
      <c r="F25" s="47" t="s">
        <v>41</v>
      </c>
      <c r="G25" s="61" t="e">
        <f>F24/G24</f>
        <v>#DIV/0!</v>
      </c>
      <c r="H25" s="47"/>
      <c r="I25" s="27"/>
      <c r="J25" s="47" t="s">
        <v>42</v>
      </c>
      <c r="K25" s="61">
        <f>J24/K24</f>
        <v>0.7931034482758621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B27" s="1"/>
      <c r="C27" s="1" t="s">
        <v>410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0"/>
      <c r="Z27" s="39"/>
      <c r="AA27" s="1"/>
      <c r="AB27" s="27"/>
    </row>
    <row r="28" spans="1:28" x14ac:dyDescent="0.3">
      <c r="C28" s="1" t="s">
        <v>411</v>
      </c>
      <c r="AB28" s="7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3">
        <v>30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113</v>
      </c>
      <c r="C35" s="26" t="s">
        <v>287</v>
      </c>
      <c r="D35" s="36">
        <v>11</v>
      </c>
      <c r="E35" s="84"/>
      <c r="F35" s="26">
        <v>6</v>
      </c>
      <c r="G35" s="84"/>
      <c r="H35" s="26"/>
      <c r="I35" s="26"/>
      <c r="J35" s="26">
        <v>5</v>
      </c>
      <c r="K35" s="26">
        <v>7</v>
      </c>
      <c r="L35" s="84"/>
      <c r="M35" s="84"/>
      <c r="N35" s="26">
        <f>SUM(L35:M35)</f>
        <v>0</v>
      </c>
      <c r="O35" s="88"/>
      <c r="P35" s="88"/>
      <c r="Q35" s="88"/>
      <c r="R35" s="88"/>
      <c r="S35" s="88"/>
      <c r="T35" s="26">
        <f t="shared" ref="T35:T45" si="4">+(F35*2)+J35</f>
        <v>17</v>
      </c>
      <c r="U35" s="38" t="str">
        <f>IFERROR(((T35+Q35+N35-R35)+(O35*2))/E35,"")</f>
        <v/>
      </c>
      <c r="V35" s="22">
        <v>118</v>
      </c>
      <c r="W35" s="22" t="s">
        <v>74</v>
      </c>
      <c r="X35" s="22" t="s">
        <v>81</v>
      </c>
      <c r="Y35" s="62">
        <v>1861</v>
      </c>
      <c r="Z35" s="39"/>
      <c r="AA35" s="1" t="s">
        <v>118</v>
      </c>
      <c r="AB35" s="27" t="s">
        <v>348</v>
      </c>
    </row>
    <row r="36" spans="1:28" x14ac:dyDescent="0.3">
      <c r="A36" s="1" t="s">
        <v>68</v>
      </c>
      <c r="B36" s="1" t="s">
        <v>113</v>
      </c>
      <c r="C36" s="26" t="s">
        <v>288</v>
      </c>
      <c r="D36" s="36">
        <v>33</v>
      </c>
      <c r="E36" s="84" t="s">
        <v>445</v>
      </c>
      <c r="F36" s="26"/>
      <c r="G36" s="84"/>
      <c r="H36" s="26"/>
      <c r="I36" s="26"/>
      <c r="J36" s="26"/>
      <c r="K36" s="26"/>
      <c r="L36" s="84"/>
      <c r="M36" s="84"/>
      <c r="N36" s="26"/>
      <c r="O36" s="88"/>
      <c r="P36" s="88"/>
      <c r="Q36" s="88"/>
      <c r="R36" s="88"/>
      <c r="S36" s="88"/>
      <c r="T36" s="26"/>
      <c r="U36" s="38"/>
      <c r="V36" s="22">
        <v>118</v>
      </c>
      <c r="W36" s="22" t="s">
        <v>74</v>
      </c>
      <c r="X36" s="22" t="s">
        <v>81</v>
      </c>
      <c r="Y36" s="62">
        <v>1861</v>
      </c>
      <c r="Z36" s="39"/>
      <c r="AA36" s="1" t="s">
        <v>118</v>
      </c>
      <c r="AB36" s="27" t="s">
        <v>348</v>
      </c>
    </row>
    <row r="37" spans="1:28" x14ac:dyDescent="0.3">
      <c r="A37" s="1" t="s">
        <v>68</v>
      </c>
      <c r="B37" s="1" t="s">
        <v>113</v>
      </c>
      <c r="C37" s="26" t="s">
        <v>338</v>
      </c>
      <c r="D37" s="36">
        <v>24</v>
      </c>
      <c r="E37" s="84"/>
      <c r="F37" s="26">
        <v>6</v>
      </c>
      <c r="G37" s="84"/>
      <c r="H37" s="26"/>
      <c r="I37" s="26"/>
      <c r="J37" s="26">
        <v>8</v>
      </c>
      <c r="K37" s="26">
        <v>14</v>
      </c>
      <c r="L37" s="84"/>
      <c r="M37" s="84"/>
      <c r="N37" s="26">
        <f t="shared" ref="N37:N41" si="5">SUM(L37:M37)</f>
        <v>0</v>
      </c>
      <c r="O37" s="88"/>
      <c r="P37" s="88"/>
      <c r="Q37" s="88"/>
      <c r="R37" s="88"/>
      <c r="S37" s="88"/>
      <c r="T37" s="26">
        <f t="shared" si="4"/>
        <v>20</v>
      </c>
      <c r="U37" s="38" t="str">
        <f t="shared" ref="U37:U45" si="6">IFERROR(((T37+Q37+N37-R37)+(O37*2))/E37,"")</f>
        <v/>
      </c>
      <c r="V37" s="22">
        <v>118</v>
      </c>
      <c r="W37" s="22" t="s">
        <v>74</v>
      </c>
      <c r="X37" s="22" t="s">
        <v>81</v>
      </c>
      <c r="Y37" s="62">
        <v>1861</v>
      </c>
      <c r="Z37" s="39"/>
      <c r="AA37" s="1" t="s">
        <v>118</v>
      </c>
      <c r="AB37" s="27" t="s">
        <v>348</v>
      </c>
    </row>
    <row r="38" spans="1:28" x14ac:dyDescent="0.3">
      <c r="A38" s="1" t="s">
        <v>68</v>
      </c>
      <c r="B38" s="1" t="s">
        <v>113</v>
      </c>
      <c r="C38" s="26" t="s">
        <v>290</v>
      </c>
      <c r="D38" s="36">
        <v>22</v>
      </c>
      <c r="E38" s="84"/>
      <c r="F38" s="26">
        <v>3</v>
      </c>
      <c r="G38" s="84"/>
      <c r="H38" s="26"/>
      <c r="I38" s="26"/>
      <c r="J38" s="26">
        <v>10</v>
      </c>
      <c r="K38" s="26">
        <v>14</v>
      </c>
      <c r="L38" s="84"/>
      <c r="M38" s="84"/>
      <c r="N38" s="26">
        <f t="shared" si="5"/>
        <v>0</v>
      </c>
      <c r="O38" s="88"/>
      <c r="P38" s="88"/>
      <c r="Q38" s="88"/>
      <c r="R38" s="88"/>
      <c r="S38" s="88"/>
      <c r="T38" s="26">
        <f t="shared" si="4"/>
        <v>16</v>
      </c>
      <c r="U38" s="38" t="str">
        <f t="shared" si="6"/>
        <v/>
      </c>
      <c r="V38" s="22">
        <v>118</v>
      </c>
      <c r="W38" s="22" t="s">
        <v>74</v>
      </c>
      <c r="X38" s="22" t="s">
        <v>81</v>
      </c>
      <c r="Y38" s="62">
        <v>1861</v>
      </c>
      <c r="Z38" s="39"/>
      <c r="AA38" s="1" t="s">
        <v>118</v>
      </c>
      <c r="AB38" s="27" t="s">
        <v>348</v>
      </c>
    </row>
    <row r="39" spans="1:28" x14ac:dyDescent="0.3">
      <c r="A39" s="1" t="s">
        <v>68</v>
      </c>
      <c r="B39" s="1" t="s">
        <v>113</v>
      </c>
      <c r="C39" s="26" t="s">
        <v>292</v>
      </c>
      <c r="D39" s="36">
        <v>20</v>
      </c>
      <c r="E39" s="84"/>
      <c r="F39" s="26">
        <v>6</v>
      </c>
      <c r="G39" s="84"/>
      <c r="H39" s="26"/>
      <c r="I39" s="26"/>
      <c r="J39" s="26">
        <v>3</v>
      </c>
      <c r="K39" s="26">
        <v>3</v>
      </c>
      <c r="L39" s="84"/>
      <c r="M39" s="84"/>
      <c r="N39" s="26">
        <f t="shared" si="5"/>
        <v>0</v>
      </c>
      <c r="O39" s="88"/>
      <c r="P39" s="54">
        <v>6</v>
      </c>
      <c r="Q39" s="88"/>
      <c r="R39" s="88"/>
      <c r="S39" s="88"/>
      <c r="T39" s="26">
        <f t="shared" si="4"/>
        <v>15</v>
      </c>
      <c r="U39" s="38" t="str">
        <f t="shared" si="6"/>
        <v/>
      </c>
      <c r="V39" s="22">
        <v>118</v>
      </c>
      <c r="W39" s="22" t="s">
        <v>74</v>
      </c>
      <c r="X39" s="22" t="s">
        <v>81</v>
      </c>
      <c r="Y39" s="62">
        <v>1861</v>
      </c>
      <c r="Z39" s="39"/>
      <c r="AA39" s="1" t="s">
        <v>118</v>
      </c>
      <c r="AB39" s="27" t="s">
        <v>348</v>
      </c>
    </row>
    <row r="40" spans="1:28" x14ac:dyDescent="0.3">
      <c r="A40" s="1" t="s">
        <v>68</v>
      </c>
      <c r="B40" s="1" t="s">
        <v>113</v>
      </c>
      <c r="C40" s="26" t="s">
        <v>293</v>
      </c>
      <c r="D40" s="36">
        <v>45</v>
      </c>
      <c r="E40" s="84"/>
      <c r="F40" s="26">
        <v>1</v>
      </c>
      <c r="G40" s="84"/>
      <c r="H40" s="26"/>
      <c r="I40" s="26"/>
      <c r="J40" s="26">
        <v>1</v>
      </c>
      <c r="K40" s="26">
        <v>2</v>
      </c>
      <c r="L40" s="84"/>
      <c r="M40" s="84"/>
      <c r="N40" s="26">
        <f t="shared" si="5"/>
        <v>0</v>
      </c>
      <c r="O40" s="88"/>
      <c r="P40" s="89"/>
      <c r="Q40" s="88"/>
      <c r="R40" s="88"/>
      <c r="S40" s="88"/>
      <c r="T40" s="26">
        <f t="shared" si="4"/>
        <v>3</v>
      </c>
      <c r="U40" s="38" t="str">
        <f t="shared" si="6"/>
        <v/>
      </c>
      <c r="V40" s="22">
        <v>118</v>
      </c>
      <c r="W40" s="22" t="s">
        <v>74</v>
      </c>
      <c r="X40" s="22" t="s">
        <v>81</v>
      </c>
      <c r="Y40" s="62">
        <v>1861</v>
      </c>
      <c r="Z40" s="39"/>
      <c r="AA40" s="1" t="s">
        <v>118</v>
      </c>
      <c r="AB40" s="27" t="s">
        <v>348</v>
      </c>
    </row>
    <row r="41" spans="1:28" x14ac:dyDescent="0.3">
      <c r="A41" s="1" t="s">
        <v>68</v>
      </c>
      <c r="B41" s="1" t="s">
        <v>113</v>
      </c>
      <c r="C41" s="26" t="s">
        <v>294</v>
      </c>
      <c r="D41" s="36">
        <v>23</v>
      </c>
      <c r="E41" s="84" t="s">
        <v>349</v>
      </c>
      <c r="F41" s="26"/>
      <c r="G41" s="84"/>
      <c r="H41" s="26"/>
      <c r="I41" s="26"/>
      <c r="J41" s="26"/>
      <c r="K41" s="26"/>
      <c r="L41" s="84"/>
      <c r="M41" s="84"/>
      <c r="N41" s="26">
        <f t="shared" si="5"/>
        <v>0</v>
      </c>
      <c r="O41" s="88"/>
      <c r="P41" s="88"/>
      <c r="Q41" s="88"/>
      <c r="R41" s="88"/>
      <c r="S41" s="88"/>
      <c r="T41" s="26">
        <f t="shared" si="4"/>
        <v>0</v>
      </c>
      <c r="U41" s="38" t="str">
        <f t="shared" si="6"/>
        <v/>
      </c>
      <c r="V41" s="22">
        <v>118</v>
      </c>
      <c r="W41" s="22" t="s">
        <v>74</v>
      </c>
      <c r="X41" s="22" t="s">
        <v>81</v>
      </c>
      <c r="Y41" s="62">
        <v>1861</v>
      </c>
      <c r="Z41" s="39"/>
      <c r="AA41" s="1" t="s">
        <v>118</v>
      </c>
      <c r="AB41" s="27" t="s">
        <v>348</v>
      </c>
    </row>
    <row r="42" spans="1:28" x14ac:dyDescent="0.3">
      <c r="A42" s="1" t="s">
        <v>68</v>
      </c>
      <c r="B42" s="1" t="s">
        <v>113</v>
      </c>
      <c r="C42" s="26" t="s">
        <v>295</v>
      </c>
      <c r="D42" s="36">
        <v>40</v>
      </c>
      <c r="E42" s="84"/>
      <c r="F42" s="26">
        <v>0</v>
      </c>
      <c r="G42" s="84"/>
      <c r="H42" s="26"/>
      <c r="I42" s="26"/>
      <c r="J42" s="26">
        <v>1</v>
      </c>
      <c r="K42" s="26">
        <v>8</v>
      </c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26">
        <f t="shared" si="4"/>
        <v>1</v>
      </c>
      <c r="U42" s="38" t="str">
        <f t="shared" si="6"/>
        <v/>
      </c>
      <c r="V42" s="22">
        <v>118</v>
      </c>
      <c r="W42" s="22" t="s">
        <v>74</v>
      </c>
      <c r="X42" s="22" t="s">
        <v>81</v>
      </c>
      <c r="Y42" s="62">
        <v>1861</v>
      </c>
      <c r="Z42" s="39"/>
      <c r="AA42" s="1" t="s">
        <v>118</v>
      </c>
      <c r="AB42" s="27" t="s">
        <v>348</v>
      </c>
    </row>
    <row r="43" spans="1:28" x14ac:dyDescent="0.3">
      <c r="A43" s="1" t="s">
        <v>68</v>
      </c>
      <c r="B43" s="1" t="s">
        <v>113</v>
      </c>
      <c r="C43" s="26" t="s">
        <v>296</v>
      </c>
      <c r="D43" s="36">
        <v>10</v>
      </c>
      <c r="E43" s="84"/>
      <c r="F43" s="26">
        <v>10</v>
      </c>
      <c r="G43" s="84"/>
      <c r="H43" s="26"/>
      <c r="I43" s="26"/>
      <c r="J43" s="26">
        <v>4</v>
      </c>
      <c r="K43" s="26">
        <v>5</v>
      </c>
      <c r="L43" s="84"/>
      <c r="M43" s="26">
        <v>12</v>
      </c>
      <c r="N43" s="26">
        <f>SUM(L43:M43)</f>
        <v>12</v>
      </c>
      <c r="O43" s="88"/>
      <c r="P43" s="88"/>
      <c r="Q43" s="88"/>
      <c r="R43" s="88"/>
      <c r="S43" s="88"/>
      <c r="T43" s="26">
        <f t="shared" si="4"/>
        <v>24</v>
      </c>
      <c r="U43" s="38" t="str">
        <f t="shared" si="6"/>
        <v/>
      </c>
      <c r="V43" s="22">
        <v>118</v>
      </c>
      <c r="W43" s="22" t="s">
        <v>74</v>
      </c>
      <c r="X43" s="22" t="s">
        <v>81</v>
      </c>
      <c r="Y43" s="62">
        <v>1861</v>
      </c>
      <c r="Z43" s="39"/>
      <c r="AA43" s="1" t="s">
        <v>118</v>
      </c>
      <c r="AB43" s="27" t="s">
        <v>348</v>
      </c>
    </row>
    <row r="44" spans="1:28" x14ac:dyDescent="0.3">
      <c r="A44" s="1" t="s">
        <v>68</v>
      </c>
      <c r="B44" s="1" t="s">
        <v>113</v>
      </c>
      <c r="C44" s="26" t="s">
        <v>297</v>
      </c>
      <c r="D44" s="36">
        <v>14</v>
      </c>
      <c r="E44" s="84" t="s">
        <v>445</v>
      </c>
      <c r="F44" s="26"/>
      <c r="G44" s="84"/>
      <c r="H44" s="26"/>
      <c r="I44" s="26"/>
      <c r="J44" s="26"/>
      <c r="K44" s="26"/>
      <c r="L44" s="84"/>
      <c r="M44" s="26"/>
      <c r="N44" s="26"/>
      <c r="O44" s="88"/>
      <c r="P44" s="88"/>
      <c r="Q44" s="88"/>
      <c r="R44" s="88"/>
      <c r="S44" s="88"/>
      <c r="T44" s="26"/>
      <c r="U44" s="38"/>
      <c r="V44" s="22">
        <v>118</v>
      </c>
      <c r="W44" s="22" t="s">
        <v>74</v>
      </c>
      <c r="X44" s="22" t="s">
        <v>81</v>
      </c>
      <c r="Y44" s="62">
        <v>1861</v>
      </c>
      <c r="Z44" s="39"/>
      <c r="AA44" s="1" t="s">
        <v>118</v>
      </c>
      <c r="AB44" s="27" t="s">
        <v>348</v>
      </c>
    </row>
    <row r="45" spans="1:28" x14ac:dyDescent="0.3">
      <c r="A45" s="1" t="s">
        <v>68</v>
      </c>
      <c r="B45" s="1" t="s">
        <v>113</v>
      </c>
      <c r="C45" s="26" t="s">
        <v>350</v>
      </c>
      <c r="D45" s="36">
        <v>25</v>
      </c>
      <c r="E45" s="84"/>
      <c r="F45" s="26">
        <v>0</v>
      </c>
      <c r="G45" s="84"/>
      <c r="H45" s="26"/>
      <c r="I45" s="26"/>
      <c r="J45" s="26">
        <v>3</v>
      </c>
      <c r="K45" s="26">
        <v>4</v>
      </c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26">
        <f t="shared" si="4"/>
        <v>3</v>
      </c>
      <c r="U45" s="38" t="str">
        <f t="shared" si="6"/>
        <v/>
      </c>
      <c r="V45" s="22">
        <v>118</v>
      </c>
      <c r="W45" s="22" t="s">
        <v>74</v>
      </c>
      <c r="X45" s="22" t="s">
        <v>81</v>
      </c>
      <c r="Y45" s="62">
        <v>1861</v>
      </c>
      <c r="Z45" s="39"/>
      <c r="AA45" s="1" t="s">
        <v>118</v>
      </c>
      <c r="AB45" s="27" t="s">
        <v>348</v>
      </c>
    </row>
    <row r="46" spans="1:28" x14ac:dyDescent="0.3">
      <c r="A46" s="1" t="s">
        <v>68</v>
      </c>
      <c r="B46" s="1" t="s">
        <v>113</v>
      </c>
      <c r="C46" s="26" t="s">
        <v>298</v>
      </c>
      <c r="D46" s="36">
        <v>15</v>
      </c>
      <c r="E46" s="84"/>
      <c r="F46" s="26">
        <v>5</v>
      </c>
      <c r="G46" s="84"/>
      <c r="H46" s="26"/>
      <c r="I46" s="26"/>
      <c r="J46" s="26">
        <v>3</v>
      </c>
      <c r="K46" s="26">
        <v>5</v>
      </c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37">
        <f>(H46*3)+((F46-H46)*2)+J46</f>
        <v>13</v>
      </c>
      <c r="U46" s="38" t="str">
        <f>IFERROR(((T46+Q46+N46-R46)+(O46*2))/E46,"")</f>
        <v/>
      </c>
      <c r="V46" s="22">
        <v>118</v>
      </c>
      <c r="W46" s="22" t="s">
        <v>74</v>
      </c>
      <c r="X46" s="22" t="s">
        <v>81</v>
      </c>
      <c r="Y46" s="62">
        <v>1861</v>
      </c>
      <c r="Z46" s="39"/>
      <c r="AA46" s="1" t="s">
        <v>118</v>
      </c>
      <c r="AB46" s="27" t="s">
        <v>348</v>
      </c>
    </row>
    <row r="47" spans="1:28" x14ac:dyDescent="0.3">
      <c r="A47" s="1" t="s">
        <v>68</v>
      </c>
      <c r="B47" s="1" t="s">
        <v>113</v>
      </c>
      <c r="C47" s="54" t="s">
        <v>39</v>
      </c>
      <c r="D47" s="1"/>
      <c r="E47" s="54">
        <v>240</v>
      </c>
      <c r="F47" s="41"/>
      <c r="G47" s="54">
        <v>96</v>
      </c>
      <c r="H47" s="41"/>
      <c r="I47" s="41"/>
      <c r="J47" s="41"/>
      <c r="K47" s="41"/>
      <c r="L47" s="41"/>
      <c r="M47" s="41"/>
      <c r="N47" s="41"/>
      <c r="O47" s="41"/>
      <c r="P47" s="54">
        <v>25</v>
      </c>
      <c r="Q47" s="41"/>
      <c r="R47" s="41"/>
      <c r="S47" s="41"/>
      <c r="T47" s="41"/>
      <c r="U47" s="38" t="str">
        <f>_xlfn.IFNA("",((T47+Q47+N47-R47)+(O47*2))/E47)</f>
        <v/>
      </c>
      <c r="V47" s="22">
        <v>118</v>
      </c>
      <c r="W47" s="22" t="s">
        <v>74</v>
      </c>
      <c r="X47" s="22" t="s">
        <v>81</v>
      </c>
      <c r="Y47" s="62">
        <v>1861</v>
      </c>
      <c r="Z47" s="39"/>
      <c r="AA47" s="1" t="s">
        <v>118</v>
      </c>
      <c r="AB47" s="27" t="s">
        <v>348</v>
      </c>
    </row>
    <row r="48" spans="1:28" x14ac:dyDescent="0.3">
      <c r="A48" s="46" t="s">
        <v>68</v>
      </c>
      <c r="B48" s="46" t="s">
        <v>113</v>
      </c>
      <c r="C48" s="42" t="s">
        <v>40</v>
      </c>
      <c r="D48" s="46"/>
      <c r="E48" s="42">
        <f t="shared" ref="E48:T48" si="7">SUM(E35:E47)</f>
        <v>240</v>
      </c>
      <c r="F48" s="42">
        <f t="shared" si="7"/>
        <v>37</v>
      </c>
      <c r="G48" s="42">
        <f t="shared" si="7"/>
        <v>96</v>
      </c>
      <c r="H48" s="42">
        <f t="shared" si="7"/>
        <v>0</v>
      </c>
      <c r="I48" s="42">
        <f t="shared" si="7"/>
        <v>0</v>
      </c>
      <c r="J48" s="42">
        <f t="shared" si="7"/>
        <v>38</v>
      </c>
      <c r="K48" s="42">
        <f t="shared" si="7"/>
        <v>62</v>
      </c>
      <c r="L48" s="42">
        <f t="shared" si="7"/>
        <v>0</v>
      </c>
      <c r="M48" s="42">
        <f t="shared" si="7"/>
        <v>12</v>
      </c>
      <c r="N48" s="42">
        <f t="shared" si="7"/>
        <v>12</v>
      </c>
      <c r="O48" s="42">
        <f t="shared" si="7"/>
        <v>0</v>
      </c>
      <c r="P48" s="42">
        <f t="shared" si="7"/>
        <v>31</v>
      </c>
      <c r="Q48" s="42">
        <f t="shared" si="7"/>
        <v>0</v>
      </c>
      <c r="R48" s="42">
        <f t="shared" si="7"/>
        <v>0</v>
      </c>
      <c r="S48" s="42">
        <f t="shared" si="7"/>
        <v>0</v>
      </c>
      <c r="T48" s="42">
        <f t="shared" si="7"/>
        <v>112</v>
      </c>
      <c r="U48" s="43">
        <f>((T48+Q48+N48-R48)+(O48*2))/E48</f>
        <v>0.51666666666666672</v>
      </c>
      <c r="V48" s="44">
        <v>118</v>
      </c>
      <c r="W48" s="44" t="s">
        <v>74</v>
      </c>
      <c r="X48" s="44" t="s">
        <v>81</v>
      </c>
      <c r="Y48" s="63">
        <v>1861</v>
      </c>
      <c r="Z48" s="45"/>
      <c r="AA48" s="46" t="s">
        <v>118</v>
      </c>
      <c r="AB48" s="72" t="s">
        <v>348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0.38541666666666669</v>
      </c>
      <c r="H49" s="47"/>
      <c r="I49" s="27"/>
      <c r="J49" s="47" t="s">
        <v>42</v>
      </c>
      <c r="K49" s="61">
        <f>J48/K48</f>
        <v>0.61290322580645162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4C11-73F3-441A-AD19-4628F9FF6BB2}">
  <sheetPr>
    <tabColor rgb="FFFF0000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/>
    </row>
    <row r="3" spans="1:28" x14ac:dyDescent="0.3">
      <c r="B3" s="1"/>
      <c r="C3" s="6">
        <v>28851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102</v>
      </c>
      <c r="K4" s="16" t="s">
        <v>45</v>
      </c>
      <c r="L4" s="17"/>
      <c r="M4" s="18"/>
      <c r="N4" s="19">
        <v>22</v>
      </c>
      <c r="O4" s="19">
        <v>25</v>
      </c>
      <c r="P4" s="19">
        <v>29</v>
      </c>
      <c r="Q4" s="19">
        <v>23</v>
      </c>
      <c r="R4" s="20"/>
      <c r="S4" s="21">
        <f>SUM(N4:R4)</f>
        <v>99</v>
      </c>
      <c r="T4" s="22">
        <v>14</v>
      </c>
    </row>
    <row r="5" spans="1:28" x14ac:dyDescent="0.3">
      <c r="B5" s="1"/>
      <c r="C5" s="6" t="s">
        <v>101</v>
      </c>
      <c r="D5" s="7" t="s">
        <v>6</v>
      </c>
      <c r="E5" s="1"/>
      <c r="F5" s="1"/>
      <c r="G5" s="1"/>
      <c r="J5" s="15" t="s">
        <v>103</v>
      </c>
      <c r="K5" s="16" t="s">
        <v>95</v>
      </c>
      <c r="L5" s="17"/>
      <c r="M5" s="18"/>
      <c r="N5" s="19">
        <v>31</v>
      </c>
      <c r="O5" s="19">
        <v>30</v>
      </c>
      <c r="P5" s="19">
        <v>28</v>
      </c>
      <c r="Q5" s="19">
        <v>24</v>
      </c>
      <c r="R5" s="20"/>
      <c r="S5" s="21">
        <f>SUM(N5:R5)</f>
        <v>113</v>
      </c>
      <c r="T5" s="22">
        <v>14</v>
      </c>
      <c r="U5" s="1"/>
      <c r="V5" s="1"/>
      <c r="W5" s="1"/>
    </row>
    <row r="6" spans="1:28" x14ac:dyDescent="0.3">
      <c r="C6" s="23">
        <v>574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277</v>
      </c>
      <c r="D7" s="7" t="s">
        <v>8</v>
      </c>
      <c r="G7" s="1"/>
      <c r="S7" s="1"/>
      <c r="T7" s="25" t="s">
        <v>9</v>
      </c>
      <c r="U7" s="1"/>
      <c r="V7" s="51">
        <v>14</v>
      </c>
      <c r="W7" s="1"/>
    </row>
    <row r="8" spans="1:28" x14ac:dyDescent="0.3">
      <c r="B8" s="1"/>
      <c r="C8" s="24" t="s">
        <v>415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3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94</v>
      </c>
      <c r="B13" s="1" t="s">
        <v>68</v>
      </c>
      <c r="C13" s="26" t="s">
        <v>52</v>
      </c>
      <c r="D13" s="36">
        <v>3</v>
      </c>
      <c r="E13" s="84"/>
      <c r="F13" s="26">
        <v>1</v>
      </c>
      <c r="G13" s="26">
        <v>5</v>
      </c>
      <c r="H13" s="26"/>
      <c r="I13" s="26"/>
      <c r="J13" s="26">
        <v>2</v>
      </c>
      <c r="K13" s="26">
        <v>5</v>
      </c>
      <c r="L13" s="84"/>
      <c r="M13" s="26">
        <v>1</v>
      </c>
      <c r="N13" s="26">
        <f>SUM(L13:M13)</f>
        <v>1</v>
      </c>
      <c r="O13" s="84"/>
      <c r="P13" s="54">
        <v>6</v>
      </c>
      <c r="Q13" s="84"/>
      <c r="R13" s="84"/>
      <c r="S13" s="84"/>
      <c r="T13" s="26">
        <v>4</v>
      </c>
      <c r="U13" s="38" t="str">
        <f>IFERROR(((T13+Q13+N13-R13)+(O13*2))/E13,"")</f>
        <v/>
      </c>
      <c r="V13" s="22">
        <v>14</v>
      </c>
      <c r="W13" s="22" t="s">
        <v>76</v>
      </c>
      <c r="X13" s="22" t="s">
        <v>75</v>
      </c>
      <c r="Y13" s="62">
        <v>574</v>
      </c>
      <c r="Z13" s="39"/>
      <c r="AA13" s="1" t="s">
        <v>77</v>
      </c>
      <c r="AB13" s="27" t="s">
        <v>104</v>
      </c>
    </row>
    <row r="14" spans="1:28" x14ac:dyDescent="0.3">
      <c r="A14" s="1" t="s">
        <v>94</v>
      </c>
      <c r="B14" s="1" t="s">
        <v>68</v>
      </c>
      <c r="C14" s="26" t="s">
        <v>51</v>
      </c>
      <c r="D14" s="36">
        <v>21</v>
      </c>
      <c r="E14" s="84"/>
      <c r="F14" s="26">
        <v>6</v>
      </c>
      <c r="G14" s="26">
        <v>14</v>
      </c>
      <c r="H14" s="26"/>
      <c r="I14" s="26"/>
      <c r="J14" s="26">
        <v>2</v>
      </c>
      <c r="K14" s="26">
        <v>5</v>
      </c>
      <c r="L14" s="84"/>
      <c r="M14" s="26">
        <v>3</v>
      </c>
      <c r="N14" s="26">
        <f t="shared" ref="N14:N23" si="0">SUM(L14:M14)</f>
        <v>3</v>
      </c>
      <c r="O14" s="84"/>
      <c r="P14" s="37">
        <v>4</v>
      </c>
      <c r="Q14" s="84"/>
      <c r="R14" s="84"/>
      <c r="S14" s="84"/>
      <c r="T14" s="26">
        <v>14</v>
      </c>
      <c r="U14" s="38" t="str">
        <f t="shared" ref="U14:U23" si="1">IFERROR(((T14+Q14+N14-R14)+(O14*2))/E14,"")</f>
        <v/>
      </c>
      <c r="V14" s="22">
        <v>14</v>
      </c>
      <c r="W14" s="22" t="s">
        <v>76</v>
      </c>
      <c r="X14" s="22" t="s">
        <v>75</v>
      </c>
      <c r="Y14" s="62">
        <v>574</v>
      </c>
      <c r="Z14" s="39"/>
      <c r="AA14" s="1" t="s">
        <v>77</v>
      </c>
      <c r="AB14" s="27" t="s">
        <v>104</v>
      </c>
    </row>
    <row r="15" spans="1:28" x14ac:dyDescent="0.3">
      <c r="A15" s="1" t="s">
        <v>94</v>
      </c>
      <c r="B15" s="1" t="s">
        <v>68</v>
      </c>
      <c r="C15" s="26" t="s">
        <v>53</v>
      </c>
      <c r="D15" s="36">
        <v>12</v>
      </c>
      <c r="E15" s="84" t="s">
        <v>368</v>
      </c>
      <c r="F15" s="26"/>
      <c r="G15" s="26"/>
      <c r="H15" s="26"/>
      <c r="I15" s="26"/>
      <c r="J15" s="26"/>
      <c r="K15" s="26"/>
      <c r="L15" s="84"/>
      <c r="M15" s="26"/>
      <c r="N15" s="26"/>
      <c r="O15" s="84"/>
      <c r="P15" s="37"/>
      <c r="Q15" s="84"/>
      <c r="R15" s="84"/>
      <c r="S15" s="84"/>
      <c r="T15" s="26"/>
      <c r="U15" s="38" t="str">
        <f t="shared" si="1"/>
        <v/>
      </c>
      <c r="V15" s="22">
        <v>14</v>
      </c>
      <c r="W15" s="22" t="s">
        <v>76</v>
      </c>
      <c r="X15" s="22" t="s">
        <v>75</v>
      </c>
      <c r="Y15" s="62">
        <v>574</v>
      </c>
      <c r="Z15" s="39"/>
      <c r="AA15" s="1" t="s">
        <v>77</v>
      </c>
      <c r="AB15" s="27" t="s">
        <v>104</v>
      </c>
    </row>
    <row r="16" spans="1:28" x14ac:dyDescent="0.3">
      <c r="A16" s="1" t="s">
        <v>94</v>
      </c>
      <c r="B16" s="1" t="s">
        <v>68</v>
      </c>
      <c r="C16" s="26" t="s">
        <v>54</v>
      </c>
      <c r="D16" s="36">
        <v>19</v>
      </c>
      <c r="E16" s="84" t="s">
        <v>368</v>
      </c>
      <c r="F16" s="26"/>
      <c r="G16" s="26"/>
      <c r="H16" s="26"/>
      <c r="I16" s="26"/>
      <c r="J16" s="26"/>
      <c r="K16" s="26"/>
      <c r="L16" s="84"/>
      <c r="M16" s="26"/>
      <c r="N16" s="26"/>
      <c r="O16" s="84"/>
      <c r="P16" s="37"/>
      <c r="Q16" s="84"/>
      <c r="R16" s="84"/>
      <c r="S16" s="84"/>
      <c r="T16" s="26"/>
      <c r="U16" s="38" t="str">
        <f t="shared" si="1"/>
        <v/>
      </c>
      <c r="V16" s="22">
        <v>14</v>
      </c>
      <c r="W16" s="22" t="s">
        <v>76</v>
      </c>
      <c r="X16" s="22" t="s">
        <v>75</v>
      </c>
      <c r="Y16" s="62">
        <v>574</v>
      </c>
      <c r="Z16" s="39"/>
      <c r="AA16" s="1" t="s">
        <v>77</v>
      </c>
      <c r="AB16" s="27" t="s">
        <v>104</v>
      </c>
    </row>
    <row r="17" spans="1:28" x14ac:dyDescent="0.3">
      <c r="A17" s="1" t="s">
        <v>94</v>
      </c>
      <c r="B17" s="1" t="s">
        <v>68</v>
      </c>
      <c r="C17" s="26" t="s">
        <v>46</v>
      </c>
      <c r="D17" s="36">
        <v>22</v>
      </c>
      <c r="E17" s="84"/>
      <c r="F17" s="26">
        <v>0</v>
      </c>
      <c r="G17" s="26">
        <v>1</v>
      </c>
      <c r="H17" s="26"/>
      <c r="I17" s="26"/>
      <c r="J17" s="26">
        <v>0</v>
      </c>
      <c r="K17" s="26">
        <v>0</v>
      </c>
      <c r="L17" s="84"/>
      <c r="M17" s="26">
        <v>2</v>
      </c>
      <c r="N17" s="26">
        <v>2</v>
      </c>
      <c r="O17" s="84"/>
      <c r="P17" s="37">
        <v>2</v>
      </c>
      <c r="Q17" s="84"/>
      <c r="R17" s="84"/>
      <c r="S17" s="84"/>
      <c r="T17" s="26">
        <v>0</v>
      </c>
      <c r="U17" s="38" t="str">
        <f t="shared" si="1"/>
        <v/>
      </c>
      <c r="V17" s="22">
        <v>14</v>
      </c>
      <c r="W17" s="22" t="s">
        <v>76</v>
      </c>
      <c r="X17" s="22" t="s">
        <v>75</v>
      </c>
      <c r="Y17" s="62">
        <v>574</v>
      </c>
      <c r="Z17" s="39"/>
      <c r="AA17" s="1" t="s">
        <v>77</v>
      </c>
      <c r="AB17" s="27" t="s">
        <v>104</v>
      </c>
    </row>
    <row r="18" spans="1:28" x14ac:dyDescent="0.3">
      <c r="A18" s="1" t="s">
        <v>94</v>
      </c>
      <c r="B18" s="1" t="s">
        <v>68</v>
      </c>
      <c r="C18" s="26" t="s">
        <v>47</v>
      </c>
      <c r="D18" s="36">
        <v>13</v>
      </c>
      <c r="E18" s="84"/>
      <c r="F18" s="26">
        <v>7</v>
      </c>
      <c r="G18" s="26">
        <v>15</v>
      </c>
      <c r="H18" s="26"/>
      <c r="I18" s="26"/>
      <c r="J18" s="26">
        <v>9</v>
      </c>
      <c r="K18" s="26">
        <v>12</v>
      </c>
      <c r="L18" s="84"/>
      <c r="M18" s="26">
        <v>9</v>
      </c>
      <c r="N18" s="26">
        <f t="shared" si="0"/>
        <v>9</v>
      </c>
      <c r="O18" s="84"/>
      <c r="P18" s="37">
        <v>3</v>
      </c>
      <c r="Q18" s="84"/>
      <c r="R18" s="84"/>
      <c r="S18" s="84"/>
      <c r="T18" s="26">
        <v>23</v>
      </c>
      <c r="U18" s="38" t="str">
        <f t="shared" si="1"/>
        <v/>
      </c>
      <c r="V18" s="22">
        <v>14</v>
      </c>
      <c r="W18" s="22" t="s">
        <v>76</v>
      </c>
      <c r="X18" s="22" t="s">
        <v>75</v>
      </c>
      <c r="Y18" s="62">
        <v>574</v>
      </c>
      <c r="Z18" s="39"/>
      <c r="AA18" s="1" t="s">
        <v>77</v>
      </c>
      <c r="AB18" s="27" t="s">
        <v>104</v>
      </c>
    </row>
    <row r="19" spans="1:28" x14ac:dyDescent="0.3">
      <c r="A19" s="1" t="s">
        <v>94</v>
      </c>
      <c r="B19" s="1" t="s">
        <v>68</v>
      </c>
      <c r="C19" s="26" t="s">
        <v>56</v>
      </c>
      <c r="D19" s="36">
        <v>11</v>
      </c>
      <c r="E19" s="84"/>
      <c r="F19" s="26">
        <v>1</v>
      </c>
      <c r="G19" s="26">
        <v>3</v>
      </c>
      <c r="H19" s="26"/>
      <c r="I19" s="26"/>
      <c r="J19" s="26">
        <v>6</v>
      </c>
      <c r="K19" s="26">
        <v>6</v>
      </c>
      <c r="L19" s="84"/>
      <c r="M19" s="26">
        <v>3</v>
      </c>
      <c r="N19" s="26">
        <f t="shared" si="0"/>
        <v>3</v>
      </c>
      <c r="O19" s="84"/>
      <c r="P19" s="37">
        <v>0</v>
      </c>
      <c r="Q19" s="84"/>
      <c r="R19" s="84"/>
      <c r="S19" s="84"/>
      <c r="T19" s="26">
        <v>8</v>
      </c>
      <c r="U19" s="38" t="str">
        <f t="shared" si="1"/>
        <v/>
      </c>
      <c r="V19" s="22">
        <v>14</v>
      </c>
      <c r="W19" s="22" t="s">
        <v>76</v>
      </c>
      <c r="X19" s="22" t="s">
        <v>75</v>
      </c>
      <c r="Y19" s="62">
        <v>574</v>
      </c>
      <c r="Z19" s="39"/>
      <c r="AA19" s="1" t="s">
        <v>77</v>
      </c>
      <c r="AB19" s="27" t="s">
        <v>104</v>
      </c>
    </row>
    <row r="20" spans="1:28" x14ac:dyDescent="0.3">
      <c r="A20" s="1" t="s">
        <v>94</v>
      </c>
      <c r="B20" s="1" t="s">
        <v>68</v>
      </c>
      <c r="C20" s="26" t="s">
        <v>373</v>
      </c>
      <c r="D20" s="36">
        <v>15</v>
      </c>
      <c r="E20" s="84"/>
      <c r="F20" s="26">
        <v>4</v>
      </c>
      <c r="G20" s="26">
        <v>8</v>
      </c>
      <c r="H20" s="26"/>
      <c r="I20" s="26"/>
      <c r="J20" s="26">
        <v>0</v>
      </c>
      <c r="K20" s="26">
        <v>0</v>
      </c>
      <c r="L20" s="84"/>
      <c r="M20" s="26">
        <v>2</v>
      </c>
      <c r="N20" s="26">
        <f t="shared" si="0"/>
        <v>2</v>
      </c>
      <c r="O20" s="84"/>
      <c r="P20" s="37">
        <v>5</v>
      </c>
      <c r="Q20" s="84"/>
      <c r="R20" s="84"/>
      <c r="S20" s="84"/>
      <c r="T20" s="26">
        <v>8</v>
      </c>
      <c r="U20" s="38" t="str">
        <f t="shared" si="1"/>
        <v/>
      </c>
      <c r="V20" s="22">
        <v>14</v>
      </c>
      <c r="W20" s="22" t="s">
        <v>76</v>
      </c>
      <c r="X20" s="22" t="s">
        <v>75</v>
      </c>
      <c r="Y20" s="62">
        <v>574</v>
      </c>
      <c r="Z20" s="39"/>
      <c r="AA20" s="1" t="s">
        <v>77</v>
      </c>
      <c r="AB20" s="27" t="s">
        <v>104</v>
      </c>
    </row>
    <row r="21" spans="1:28" x14ac:dyDescent="0.3">
      <c r="A21" s="1" t="s">
        <v>94</v>
      </c>
      <c r="B21" s="1" t="s">
        <v>68</v>
      </c>
      <c r="C21" s="26" t="s">
        <v>48</v>
      </c>
      <c r="D21" s="36">
        <v>20</v>
      </c>
      <c r="E21" s="84"/>
      <c r="F21" s="26">
        <v>2</v>
      </c>
      <c r="G21" s="26">
        <v>6</v>
      </c>
      <c r="H21" s="26"/>
      <c r="I21" s="26"/>
      <c r="J21" s="26">
        <v>1</v>
      </c>
      <c r="K21" s="26">
        <v>2</v>
      </c>
      <c r="L21" s="84"/>
      <c r="M21" s="26">
        <v>1</v>
      </c>
      <c r="N21" s="26">
        <f t="shared" si="0"/>
        <v>1</v>
      </c>
      <c r="O21" s="84"/>
      <c r="P21" s="37">
        <v>1</v>
      </c>
      <c r="Q21" s="84"/>
      <c r="R21" s="84"/>
      <c r="S21" s="84"/>
      <c r="T21" s="26">
        <v>5</v>
      </c>
      <c r="U21" s="38" t="str">
        <f t="shared" si="1"/>
        <v/>
      </c>
      <c r="V21" s="22">
        <v>14</v>
      </c>
      <c r="W21" s="22" t="s">
        <v>76</v>
      </c>
      <c r="X21" s="22" t="s">
        <v>75</v>
      </c>
      <c r="Y21" s="62">
        <v>574</v>
      </c>
      <c r="Z21" s="39"/>
      <c r="AA21" s="1" t="s">
        <v>77</v>
      </c>
      <c r="AB21" s="27" t="s">
        <v>104</v>
      </c>
    </row>
    <row r="22" spans="1:28" x14ac:dyDescent="0.3">
      <c r="A22" s="1" t="s">
        <v>94</v>
      </c>
      <c r="B22" s="1" t="s">
        <v>68</v>
      </c>
      <c r="C22" s="26" t="s">
        <v>49</v>
      </c>
      <c r="D22" s="36">
        <v>23</v>
      </c>
      <c r="E22" s="84"/>
      <c r="F22" s="26">
        <v>7</v>
      </c>
      <c r="G22" s="26">
        <v>20</v>
      </c>
      <c r="H22" s="26"/>
      <c r="I22" s="26"/>
      <c r="J22" s="26">
        <v>1</v>
      </c>
      <c r="K22" s="26">
        <v>5</v>
      </c>
      <c r="L22" s="84"/>
      <c r="M22" s="26">
        <v>8</v>
      </c>
      <c r="N22" s="26">
        <f t="shared" si="0"/>
        <v>8</v>
      </c>
      <c r="O22" s="84"/>
      <c r="P22" s="37">
        <v>1</v>
      </c>
      <c r="Q22" s="84"/>
      <c r="R22" s="84"/>
      <c r="S22" s="84"/>
      <c r="T22" s="26">
        <v>15</v>
      </c>
      <c r="U22" s="38" t="str">
        <f t="shared" si="1"/>
        <v/>
      </c>
      <c r="V22" s="22">
        <v>14</v>
      </c>
      <c r="W22" s="22" t="s">
        <v>76</v>
      </c>
      <c r="X22" s="22" t="s">
        <v>75</v>
      </c>
      <c r="Y22" s="62">
        <v>574</v>
      </c>
      <c r="Z22" s="39"/>
      <c r="AA22" s="1" t="s">
        <v>77</v>
      </c>
      <c r="AB22" s="27" t="s">
        <v>104</v>
      </c>
    </row>
    <row r="23" spans="1:28" x14ac:dyDescent="0.3">
      <c r="A23" s="1" t="s">
        <v>94</v>
      </c>
      <c r="B23" s="1" t="s">
        <v>68</v>
      </c>
      <c r="C23" s="26" t="s">
        <v>50</v>
      </c>
      <c r="D23" s="36">
        <v>33</v>
      </c>
      <c r="E23" s="84"/>
      <c r="F23" s="26">
        <v>8</v>
      </c>
      <c r="G23" s="26">
        <v>14</v>
      </c>
      <c r="H23" s="26"/>
      <c r="I23" s="26"/>
      <c r="J23" s="26">
        <v>6</v>
      </c>
      <c r="K23" s="26">
        <v>7</v>
      </c>
      <c r="L23" s="84"/>
      <c r="M23" s="26">
        <v>9</v>
      </c>
      <c r="N23" s="26">
        <f t="shared" si="0"/>
        <v>9</v>
      </c>
      <c r="O23" s="84"/>
      <c r="P23" s="37">
        <v>5</v>
      </c>
      <c r="Q23" s="84"/>
      <c r="R23" s="84"/>
      <c r="S23" s="84"/>
      <c r="T23" s="26">
        <v>22</v>
      </c>
      <c r="U23" s="38" t="str">
        <f t="shared" si="1"/>
        <v/>
      </c>
      <c r="V23" s="22">
        <v>14</v>
      </c>
      <c r="W23" s="22" t="s">
        <v>76</v>
      </c>
      <c r="X23" s="22" t="s">
        <v>75</v>
      </c>
      <c r="Y23" s="62">
        <v>574</v>
      </c>
      <c r="Z23" s="39"/>
      <c r="AA23" s="1" t="s">
        <v>77</v>
      </c>
      <c r="AB23" s="27" t="s">
        <v>104</v>
      </c>
    </row>
    <row r="24" spans="1:28" x14ac:dyDescent="0.3">
      <c r="A24" s="1" t="s">
        <v>94</v>
      </c>
      <c r="B24" s="1" t="s">
        <v>68</v>
      </c>
      <c r="C24" s="54" t="s">
        <v>39</v>
      </c>
      <c r="D24" s="1"/>
      <c r="E24" s="54">
        <v>240</v>
      </c>
      <c r="F24" s="54"/>
      <c r="G24" s="54"/>
      <c r="H24" s="54"/>
      <c r="I24" s="54"/>
      <c r="J24" s="54"/>
      <c r="K24" s="54"/>
      <c r="L24" s="54"/>
      <c r="M24" s="54"/>
      <c r="N24" s="54"/>
      <c r="O24" s="41"/>
      <c r="P24" s="41"/>
      <c r="Q24" s="41"/>
      <c r="R24" s="41"/>
      <c r="S24" s="41"/>
      <c r="T24" s="26"/>
      <c r="U24" s="38" t="str">
        <f t="shared" ref="U24" si="2">_xlfn.IFNA("",((T24+Q24+N24-R24)+(O24*2))/E24)</f>
        <v/>
      </c>
      <c r="V24" s="22">
        <v>14</v>
      </c>
      <c r="W24" s="22" t="s">
        <v>76</v>
      </c>
      <c r="X24" s="22" t="s">
        <v>75</v>
      </c>
      <c r="Y24" s="62">
        <v>574</v>
      </c>
      <c r="Z24" s="39"/>
      <c r="AA24" s="1" t="s">
        <v>77</v>
      </c>
      <c r="AB24" s="27" t="s">
        <v>104</v>
      </c>
    </row>
    <row r="25" spans="1:28" x14ac:dyDescent="0.3">
      <c r="A25" s="46" t="s">
        <v>94</v>
      </c>
      <c r="B25" s="46" t="s">
        <v>68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36</v>
      </c>
      <c r="G25" s="42">
        <f t="shared" si="3"/>
        <v>86</v>
      </c>
      <c r="H25" s="42">
        <f t="shared" si="3"/>
        <v>0</v>
      </c>
      <c r="I25" s="42">
        <f t="shared" si="3"/>
        <v>0</v>
      </c>
      <c r="J25" s="42">
        <f t="shared" si="3"/>
        <v>27</v>
      </c>
      <c r="K25" s="42">
        <f t="shared" si="3"/>
        <v>42</v>
      </c>
      <c r="L25" s="42">
        <f t="shared" si="3"/>
        <v>0</v>
      </c>
      <c r="M25" s="42">
        <f t="shared" si="3"/>
        <v>38</v>
      </c>
      <c r="N25" s="42">
        <f t="shared" si="3"/>
        <v>38</v>
      </c>
      <c r="O25" s="42">
        <f t="shared" si="3"/>
        <v>0</v>
      </c>
      <c r="P25" s="42">
        <f t="shared" si="3"/>
        <v>27</v>
      </c>
      <c r="Q25" s="42">
        <f t="shared" si="3"/>
        <v>0</v>
      </c>
      <c r="R25" s="42">
        <f t="shared" si="3"/>
        <v>0</v>
      </c>
      <c r="S25" s="42">
        <f t="shared" si="3"/>
        <v>0</v>
      </c>
      <c r="T25" s="42">
        <f t="shared" si="3"/>
        <v>99</v>
      </c>
      <c r="U25" s="43">
        <f>((T25+Q25+N25-R25)+(O25*2))/E25</f>
        <v>0.5708333333333333</v>
      </c>
      <c r="V25" s="44">
        <v>14</v>
      </c>
      <c r="W25" s="44" t="s">
        <v>76</v>
      </c>
      <c r="X25" s="44" t="s">
        <v>75</v>
      </c>
      <c r="Y25" s="63">
        <v>574</v>
      </c>
      <c r="Z25" s="69" t="s">
        <v>416</v>
      </c>
      <c r="AA25" s="46" t="s">
        <v>77</v>
      </c>
      <c r="AB25" s="72" t="s">
        <v>104</v>
      </c>
    </row>
    <row r="26" spans="1:28" x14ac:dyDescent="0.3">
      <c r="A26" s="1"/>
      <c r="B26" s="1"/>
      <c r="C26" s="1"/>
      <c r="D26" s="1"/>
      <c r="F26" s="47" t="s">
        <v>41</v>
      </c>
      <c r="G26" s="61">
        <f>F25/G25</f>
        <v>0.41860465116279072</v>
      </c>
      <c r="H26" s="47"/>
      <c r="I26" s="27"/>
      <c r="J26" s="47" t="s">
        <v>42</v>
      </c>
      <c r="K26" s="61">
        <f>J25/K25</f>
        <v>0.6428571428571429</v>
      </c>
      <c r="L26" s="1"/>
      <c r="M26" s="37" t="s">
        <v>43</v>
      </c>
      <c r="N26" s="49"/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1" t="s">
        <v>417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4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94</v>
      </c>
      <c r="C35" s="26" t="s">
        <v>256</v>
      </c>
      <c r="D35" s="36">
        <v>40</v>
      </c>
      <c r="E35" s="84"/>
      <c r="F35" s="26">
        <v>1</v>
      </c>
      <c r="G35" s="26">
        <v>2</v>
      </c>
      <c r="H35" s="26"/>
      <c r="I35" s="26"/>
      <c r="J35" s="26">
        <v>0</v>
      </c>
      <c r="K35" s="26">
        <v>0</v>
      </c>
      <c r="L35" s="84"/>
      <c r="M35" s="26">
        <v>2</v>
      </c>
      <c r="N35" s="26">
        <f>SUM(L35:M35)</f>
        <v>2</v>
      </c>
      <c r="O35" s="84"/>
      <c r="P35" s="37">
        <v>3</v>
      </c>
      <c r="Q35" s="84"/>
      <c r="R35" s="84"/>
      <c r="S35" s="84"/>
      <c r="T35" s="26">
        <f>(H35*3)+((F35-H35)*2)+J35</f>
        <v>2</v>
      </c>
      <c r="U35" s="38" t="str">
        <f>IFERROR(((T35+Q35+N35-R35)+(O35*2))/E35,"")</f>
        <v/>
      </c>
      <c r="V35" s="22">
        <v>14</v>
      </c>
      <c r="W35" s="22" t="s">
        <v>74</v>
      </c>
      <c r="X35" s="22" t="s">
        <v>81</v>
      </c>
      <c r="Y35" s="62">
        <v>574</v>
      </c>
      <c r="Z35" s="39"/>
      <c r="AA35" s="1" t="s">
        <v>99</v>
      </c>
      <c r="AB35" s="27" t="s">
        <v>98</v>
      </c>
    </row>
    <row r="36" spans="1:28" x14ac:dyDescent="0.3">
      <c r="A36" s="1" t="s">
        <v>68</v>
      </c>
      <c r="B36" s="1" t="s">
        <v>94</v>
      </c>
      <c r="C36" s="26" t="s">
        <v>257</v>
      </c>
      <c r="D36" s="36">
        <v>10</v>
      </c>
      <c r="E36" s="84"/>
      <c r="F36" s="26">
        <v>10</v>
      </c>
      <c r="G36" s="26">
        <v>18</v>
      </c>
      <c r="H36" s="26"/>
      <c r="I36" s="26"/>
      <c r="J36" s="26">
        <v>4</v>
      </c>
      <c r="K36" s="26">
        <v>5</v>
      </c>
      <c r="L36" s="84"/>
      <c r="M36" s="26">
        <v>14</v>
      </c>
      <c r="N36" s="26">
        <f t="shared" ref="N36:N40" si="4">SUM(L36:M36)</f>
        <v>14</v>
      </c>
      <c r="O36" s="88"/>
      <c r="P36" s="37">
        <v>5</v>
      </c>
      <c r="Q36" s="88"/>
      <c r="R36" s="88"/>
      <c r="S36" s="88"/>
      <c r="T36" s="37">
        <f t="shared" ref="T36:T40" si="5">(H36*3)+((F36-H36)*2)+J36</f>
        <v>24</v>
      </c>
      <c r="U36" s="38" t="str">
        <f t="shared" ref="U36:U45" si="6">IFERROR(((T36+Q36+N36-R36)+(O36*2))/E36,"")</f>
        <v/>
      </c>
      <c r="V36" s="22">
        <v>14</v>
      </c>
      <c r="W36" s="22" t="s">
        <v>74</v>
      </c>
      <c r="X36" s="22" t="s">
        <v>81</v>
      </c>
      <c r="Y36" s="62">
        <v>574</v>
      </c>
      <c r="Z36" s="39"/>
      <c r="AA36" s="1" t="s">
        <v>99</v>
      </c>
      <c r="AB36" s="27" t="s">
        <v>98</v>
      </c>
    </row>
    <row r="37" spans="1:28" x14ac:dyDescent="0.3">
      <c r="A37" s="1" t="s">
        <v>68</v>
      </c>
      <c r="B37" s="1" t="s">
        <v>94</v>
      </c>
      <c r="C37" s="26" t="s">
        <v>258</v>
      </c>
      <c r="D37" s="36">
        <v>25</v>
      </c>
      <c r="E37" s="84"/>
      <c r="F37" s="26">
        <v>0</v>
      </c>
      <c r="G37" s="26">
        <v>0</v>
      </c>
      <c r="H37" s="26"/>
      <c r="I37" s="26"/>
      <c r="J37" s="26">
        <v>0</v>
      </c>
      <c r="K37" s="26">
        <v>0</v>
      </c>
      <c r="L37" s="84"/>
      <c r="M37" s="26">
        <v>2</v>
      </c>
      <c r="N37" s="26">
        <v>2</v>
      </c>
      <c r="O37" s="88"/>
      <c r="P37" s="37">
        <v>2</v>
      </c>
      <c r="Q37" s="88"/>
      <c r="R37" s="88"/>
      <c r="S37" s="88"/>
      <c r="T37" s="37">
        <v>0</v>
      </c>
      <c r="U37" s="38" t="str">
        <f t="shared" si="6"/>
        <v/>
      </c>
      <c r="V37" s="22">
        <v>14</v>
      </c>
      <c r="W37" s="22" t="s">
        <v>74</v>
      </c>
      <c r="X37" s="22" t="s">
        <v>81</v>
      </c>
      <c r="Y37" s="62">
        <v>574</v>
      </c>
      <c r="Z37" s="39"/>
      <c r="AA37" s="1" t="s">
        <v>99</v>
      </c>
      <c r="AB37" s="27" t="s">
        <v>98</v>
      </c>
    </row>
    <row r="38" spans="1:28" x14ac:dyDescent="0.3">
      <c r="A38" s="1" t="s">
        <v>68</v>
      </c>
      <c r="B38" s="1" t="s">
        <v>94</v>
      </c>
      <c r="C38" s="26" t="s">
        <v>259</v>
      </c>
      <c r="D38" s="36">
        <v>24</v>
      </c>
      <c r="E38" s="84"/>
      <c r="F38" s="26">
        <v>12</v>
      </c>
      <c r="G38" s="26">
        <v>26</v>
      </c>
      <c r="H38" s="26"/>
      <c r="I38" s="26"/>
      <c r="J38" s="26">
        <v>8</v>
      </c>
      <c r="K38" s="26">
        <v>9</v>
      </c>
      <c r="L38" s="84"/>
      <c r="M38" s="26">
        <v>5</v>
      </c>
      <c r="N38" s="26">
        <f t="shared" si="4"/>
        <v>5</v>
      </c>
      <c r="O38" s="88"/>
      <c r="P38" s="37">
        <v>5</v>
      </c>
      <c r="Q38" s="88"/>
      <c r="R38" s="88"/>
      <c r="S38" s="88"/>
      <c r="T38" s="37">
        <f t="shared" si="5"/>
        <v>32</v>
      </c>
      <c r="U38" s="38" t="str">
        <f t="shared" si="6"/>
        <v/>
      </c>
      <c r="V38" s="22">
        <v>14</v>
      </c>
      <c r="W38" s="22" t="s">
        <v>74</v>
      </c>
      <c r="X38" s="22" t="s">
        <v>81</v>
      </c>
      <c r="Y38" s="62">
        <v>574</v>
      </c>
      <c r="Z38" s="39"/>
      <c r="AA38" s="1" t="s">
        <v>99</v>
      </c>
      <c r="AB38" s="27" t="s">
        <v>98</v>
      </c>
    </row>
    <row r="39" spans="1:28" x14ac:dyDescent="0.3">
      <c r="A39" s="1" t="s">
        <v>68</v>
      </c>
      <c r="B39" s="1" t="s">
        <v>94</v>
      </c>
      <c r="C39" s="26" t="s">
        <v>260</v>
      </c>
      <c r="D39" s="36">
        <v>3</v>
      </c>
      <c r="E39" s="84"/>
      <c r="F39" s="26">
        <v>0</v>
      </c>
      <c r="G39" s="26">
        <v>1</v>
      </c>
      <c r="H39" s="26"/>
      <c r="I39" s="26"/>
      <c r="J39" s="26">
        <v>2</v>
      </c>
      <c r="K39" s="26">
        <v>2</v>
      </c>
      <c r="L39" s="84"/>
      <c r="M39" s="26">
        <v>2</v>
      </c>
      <c r="N39" s="26">
        <f t="shared" si="4"/>
        <v>2</v>
      </c>
      <c r="O39" s="88"/>
      <c r="P39" s="37">
        <v>1</v>
      </c>
      <c r="Q39" s="88"/>
      <c r="R39" s="88"/>
      <c r="S39" s="88"/>
      <c r="T39" s="37">
        <f t="shared" si="5"/>
        <v>2</v>
      </c>
      <c r="U39" s="38" t="str">
        <f t="shared" si="6"/>
        <v/>
      </c>
      <c r="V39" s="22">
        <v>14</v>
      </c>
      <c r="W39" s="22" t="s">
        <v>74</v>
      </c>
      <c r="X39" s="22" t="s">
        <v>81</v>
      </c>
      <c r="Y39" s="62">
        <v>574</v>
      </c>
      <c r="Z39" s="39"/>
      <c r="AA39" s="1" t="s">
        <v>99</v>
      </c>
      <c r="AB39" s="27" t="s">
        <v>98</v>
      </c>
    </row>
    <row r="40" spans="1:28" x14ac:dyDescent="0.3">
      <c r="A40" s="1" t="s">
        <v>68</v>
      </c>
      <c r="B40" s="1" t="s">
        <v>94</v>
      </c>
      <c r="C40" s="26" t="s">
        <v>261</v>
      </c>
      <c r="D40" s="36">
        <v>20</v>
      </c>
      <c r="E40" s="84"/>
      <c r="F40" s="26">
        <v>5</v>
      </c>
      <c r="G40" s="26">
        <v>10</v>
      </c>
      <c r="H40" s="26"/>
      <c r="I40" s="26"/>
      <c r="J40" s="26">
        <v>0</v>
      </c>
      <c r="K40" s="26">
        <v>3</v>
      </c>
      <c r="L40" s="84"/>
      <c r="M40" s="26">
        <v>11</v>
      </c>
      <c r="N40" s="26">
        <f t="shared" si="4"/>
        <v>11</v>
      </c>
      <c r="O40" s="88"/>
      <c r="P40" s="37">
        <v>2</v>
      </c>
      <c r="Q40" s="88"/>
      <c r="R40" s="88"/>
      <c r="S40" s="88"/>
      <c r="T40" s="37">
        <f t="shared" si="5"/>
        <v>10</v>
      </c>
      <c r="U40" s="38" t="str">
        <f t="shared" si="6"/>
        <v/>
      </c>
      <c r="V40" s="22">
        <v>14</v>
      </c>
      <c r="W40" s="22" t="s">
        <v>74</v>
      </c>
      <c r="X40" s="22" t="s">
        <v>81</v>
      </c>
      <c r="Y40" s="62">
        <v>574</v>
      </c>
      <c r="Z40" s="39"/>
      <c r="AA40" s="1" t="s">
        <v>99</v>
      </c>
      <c r="AB40" s="27" t="s">
        <v>98</v>
      </c>
    </row>
    <row r="41" spans="1:28" x14ac:dyDescent="0.3">
      <c r="A41" s="1" t="s">
        <v>68</v>
      </c>
      <c r="B41" s="1" t="s">
        <v>94</v>
      </c>
      <c r="C41" s="26" t="s">
        <v>262</v>
      </c>
      <c r="D41" s="36">
        <v>21</v>
      </c>
      <c r="E41" s="84"/>
      <c r="F41" s="26">
        <v>1</v>
      </c>
      <c r="G41" s="26">
        <v>2</v>
      </c>
      <c r="H41" s="26"/>
      <c r="I41" s="26"/>
      <c r="J41" s="26">
        <v>2</v>
      </c>
      <c r="K41" s="26">
        <v>4</v>
      </c>
      <c r="L41" s="84"/>
      <c r="M41" s="26">
        <v>9</v>
      </c>
      <c r="N41" s="26">
        <f t="shared" ref="N41:N45" si="7">SUM(L41:M41)</f>
        <v>9</v>
      </c>
      <c r="O41" s="88"/>
      <c r="P41" s="37">
        <v>4</v>
      </c>
      <c r="Q41" s="88"/>
      <c r="R41" s="88"/>
      <c r="S41" s="88"/>
      <c r="T41" s="37">
        <f>(H41*3)+((F41-H41)*2)+J41</f>
        <v>4</v>
      </c>
      <c r="U41" s="38" t="str">
        <f t="shared" si="6"/>
        <v/>
      </c>
      <c r="V41" s="22">
        <v>14</v>
      </c>
      <c r="W41" s="22" t="s">
        <v>74</v>
      </c>
      <c r="X41" s="22" t="s">
        <v>81</v>
      </c>
      <c r="Y41" s="62">
        <v>574</v>
      </c>
      <c r="Z41" s="39"/>
      <c r="AA41" s="1" t="s">
        <v>99</v>
      </c>
      <c r="AB41" s="27" t="s">
        <v>98</v>
      </c>
    </row>
    <row r="42" spans="1:28" x14ac:dyDescent="0.3">
      <c r="A42" s="1" t="s">
        <v>68</v>
      </c>
      <c r="B42" s="1" t="s">
        <v>94</v>
      </c>
      <c r="C42" s="26" t="s">
        <v>263</v>
      </c>
      <c r="D42" s="36">
        <v>14</v>
      </c>
      <c r="E42" s="84"/>
      <c r="F42" s="26">
        <v>0</v>
      </c>
      <c r="G42" s="26">
        <v>4</v>
      </c>
      <c r="H42" s="26"/>
      <c r="I42" s="26"/>
      <c r="J42" s="26">
        <v>0</v>
      </c>
      <c r="K42" s="26">
        <v>0</v>
      </c>
      <c r="L42" s="84"/>
      <c r="M42" s="26">
        <v>1</v>
      </c>
      <c r="N42" s="26">
        <f t="shared" si="7"/>
        <v>1</v>
      </c>
      <c r="O42" s="88"/>
      <c r="P42" s="37">
        <v>0</v>
      </c>
      <c r="Q42" s="88"/>
      <c r="R42" s="88"/>
      <c r="S42" s="88"/>
      <c r="T42" s="37">
        <f>(H42*3)+((F42-H42)*2)+J42</f>
        <v>0</v>
      </c>
      <c r="U42" s="38" t="str">
        <f t="shared" si="6"/>
        <v/>
      </c>
      <c r="V42" s="22">
        <v>14</v>
      </c>
      <c r="W42" s="22" t="s">
        <v>74</v>
      </c>
      <c r="X42" s="22" t="s">
        <v>81</v>
      </c>
      <c r="Y42" s="62">
        <v>574</v>
      </c>
      <c r="Z42" s="39"/>
      <c r="AA42" s="1" t="s">
        <v>99</v>
      </c>
      <c r="AB42" s="27" t="s">
        <v>98</v>
      </c>
    </row>
    <row r="43" spans="1:28" x14ac:dyDescent="0.3">
      <c r="A43" s="1" t="s">
        <v>68</v>
      </c>
      <c r="B43" s="1" t="s">
        <v>94</v>
      </c>
      <c r="C43" s="26" t="s">
        <v>264</v>
      </c>
      <c r="D43" s="36">
        <v>23</v>
      </c>
      <c r="E43" s="84"/>
      <c r="F43" s="26">
        <v>12</v>
      </c>
      <c r="G43" s="26">
        <v>24</v>
      </c>
      <c r="H43" s="26"/>
      <c r="I43" s="26"/>
      <c r="J43" s="26">
        <v>7</v>
      </c>
      <c r="K43" s="26">
        <v>8</v>
      </c>
      <c r="L43" s="84"/>
      <c r="M43" s="26">
        <v>9</v>
      </c>
      <c r="N43" s="26">
        <f t="shared" si="7"/>
        <v>9</v>
      </c>
      <c r="O43" s="88"/>
      <c r="P43" s="37">
        <v>5</v>
      </c>
      <c r="Q43" s="88"/>
      <c r="R43" s="88"/>
      <c r="S43" s="88"/>
      <c r="T43" s="37">
        <f>(H43*3)+((F43-H43)*2)+J43</f>
        <v>31</v>
      </c>
      <c r="U43" s="38" t="str">
        <f t="shared" si="6"/>
        <v/>
      </c>
      <c r="V43" s="22">
        <v>14</v>
      </c>
      <c r="W43" s="22" t="s">
        <v>74</v>
      </c>
      <c r="X43" s="22" t="s">
        <v>81</v>
      </c>
      <c r="Y43" s="62">
        <v>574</v>
      </c>
      <c r="Z43" s="39"/>
      <c r="AA43" s="1" t="s">
        <v>99</v>
      </c>
      <c r="AB43" s="27" t="s">
        <v>98</v>
      </c>
    </row>
    <row r="44" spans="1:28" x14ac:dyDescent="0.3">
      <c r="A44" s="1" t="s">
        <v>68</v>
      </c>
      <c r="B44" s="1" t="s">
        <v>94</v>
      </c>
      <c r="C44" s="26" t="s">
        <v>266</v>
      </c>
      <c r="D44" s="36">
        <v>33</v>
      </c>
      <c r="E44" s="84" t="s">
        <v>368</v>
      </c>
      <c r="F44" s="26"/>
      <c r="G44" s="26"/>
      <c r="H44" s="26"/>
      <c r="I44" s="26"/>
      <c r="J44" s="26"/>
      <c r="K44" s="26"/>
      <c r="L44" s="84"/>
      <c r="M44" s="26"/>
      <c r="N44" s="26"/>
      <c r="O44" s="88"/>
      <c r="P44" s="37"/>
      <c r="Q44" s="88"/>
      <c r="R44" s="88"/>
      <c r="S44" s="88"/>
      <c r="T44" s="37"/>
      <c r="U44" s="38" t="str">
        <f t="shared" si="6"/>
        <v/>
      </c>
      <c r="V44" s="22">
        <v>14</v>
      </c>
      <c r="W44" s="22" t="s">
        <v>74</v>
      </c>
      <c r="X44" s="22" t="s">
        <v>81</v>
      </c>
      <c r="Y44" s="62">
        <v>574</v>
      </c>
      <c r="Z44" s="39"/>
      <c r="AA44" s="1" t="s">
        <v>99</v>
      </c>
      <c r="AB44" s="27" t="s">
        <v>98</v>
      </c>
    </row>
    <row r="45" spans="1:28" x14ac:dyDescent="0.3">
      <c r="A45" s="1" t="s">
        <v>68</v>
      </c>
      <c r="B45" s="1" t="s">
        <v>94</v>
      </c>
      <c r="C45" s="26" t="s">
        <v>265</v>
      </c>
      <c r="D45" s="36">
        <v>5</v>
      </c>
      <c r="E45" s="84"/>
      <c r="F45" s="26">
        <v>4</v>
      </c>
      <c r="G45" s="26">
        <v>11</v>
      </c>
      <c r="H45" s="26"/>
      <c r="I45" s="26"/>
      <c r="J45" s="26">
        <v>0</v>
      </c>
      <c r="K45" s="26">
        <v>0</v>
      </c>
      <c r="L45" s="84"/>
      <c r="M45" s="26">
        <v>1</v>
      </c>
      <c r="N45" s="26">
        <f t="shared" si="7"/>
        <v>1</v>
      </c>
      <c r="O45" s="88"/>
      <c r="P45" s="37">
        <v>2</v>
      </c>
      <c r="Q45" s="88"/>
      <c r="R45" s="88"/>
      <c r="S45" s="88"/>
      <c r="T45" s="37">
        <f>(H45*3)+((F45-H45)*2)+J45</f>
        <v>8</v>
      </c>
      <c r="U45" s="38" t="str">
        <f t="shared" si="6"/>
        <v/>
      </c>
      <c r="V45" s="22">
        <v>14</v>
      </c>
      <c r="W45" s="22" t="s">
        <v>74</v>
      </c>
      <c r="X45" s="22" t="s">
        <v>81</v>
      </c>
      <c r="Y45" s="62">
        <v>574</v>
      </c>
      <c r="Z45" s="39"/>
      <c r="AA45" s="1" t="s">
        <v>99</v>
      </c>
      <c r="AB45" s="27" t="s">
        <v>98</v>
      </c>
    </row>
    <row r="46" spans="1:28" x14ac:dyDescent="0.3">
      <c r="A46" s="1" t="s">
        <v>68</v>
      </c>
      <c r="B46" s="1" t="s">
        <v>94</v>
      </c>
      <c r="C46" s="54" t="s">
        <v>39</v>
      </c>
      <c r="D46" s="1"/>
      <c r="E46" s="54">
        <v>240</v>
      </c>
      <c r="F46" s="54"/>
      <c r="G46" s="54"/>
      <c r="H46" s="54"/>
      <c r="I46" s="54"/>
      <c r="J46" s="54"/>
      <c r="K46" s="54"/>
      <c r="L46" s="54"/>
      <c r="M46" s="54"/>
      <c r="N46" s="54"/>
      <c r="O46" s="41"/>
      <c r="P46" s="41"/>
      <c r="Q46" s="41"/>
      <c r="R46" s="41"/>
      <c r="S46" s="41"/>
      <c r="T46" s="41"/>
      <c r="U46" s="38" t="str">
        <f t="shared" ref="U46" si="8">_xlfn.IFNA("",((T46+Q46+N46-R46)+(O46*2))/E46)</f>
        <v/>
      </c>
      <c r="V46" s="22">
        <v>14</v>
      </c>
      <c r="W46" s="22" t="s">
        <v>74</v>
      </c>
      <c r="X46" s="22" t="s">
        <v>81</v>
      </c>
      <c r="Y46" s="62">
        <v>574</v>
      </c>
      <c r="Z46" s="39"/>
      <c r="AA46" s="1" t="s">
        <v>99</v>
      </c>
      <c r="AB46" s="27" t="s">
        <v>98</v>
      </c>
    </row>
    <row r="47" spans="1:28" x14ac:dyDescent="0.3">
      <c r="A47" s="46" t="s">
        <v>68</v>
      </c>
      <c r="B47" s="46" t="s">
        <v>94</v>
      </c>
      <c r="C47" s="42" t="s">
        <v>40</v>
      </c>
      <c r="D47" s="46"/>
      <c r="E47" s="42">
        <f t="shared" ref="E47:T47" si="9">SUM(E35:E46)</f>
        <v>240</v>
      </c>
      <c r="F47" s="42">
        <f t="shared" si="9"/>
        <v>45</v>
      </c>
      <c r="G47" s="42">
        <f t="shared" si="9"/>
        <v>98</v>
      </c>
      <c r="H47" s="42">
        <f t="shared" si="9"/>
        <v>0</v>
      </c>
      <c r="I47" s="42">
        <f t="shared" si="9"/>
        <v>0</v>
      </c>
      <c r="J47" s="42">
        <f t="shared" si="9"/>
        <v>23</v>
      </c>
      <c r="K47" s="42">
        <f t="shared" si="9"/>
        <v>31</v>
      </c>
      <c r="L47" s="42">
        <f t="shared" si="9"/>
        <v>0</v>
      </c>
      <c r="M47" s="42">
        <f t="shared" si="9"/>
        <v>56</v>
      </c>
      <c r="N47" s="42">
        <f t="shared" si="9"/>
        <v>56</v>
      </c>
      <c r="O47" s="42">
        <f t="shared" si="9"/>
        <v>0</v>
      </c>
      <c r="P47" s="42">
        <f t="shared" si="9"/>
        <v>29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113</v>
      </c>
      <c r="U47" s="43">
        <f>((T47+Q47+N47-R47)+(O47*2))/E47</f>
        <v>0.70416666666666672</v>
      </c>
      <c r="V47" s="44">
        <v>14</v>
      </c>
      <c r="W47" s="44" t="s">
        <v>74</v>
      </c>
      <c r="X47" s="44" t="s">
        <v>81</v>
      </c>
      <c r="Y47" s="63">
        <v>574</v>
      </c>
      <c r="Z47" s="45"/>
      <c r="AA47" s="46" t="s">
        <v>99</v>
      </c>
      <c r="AB47" s="72" t="s">
        <v>98</v>
      </c>
    </row>
    <row r="48" spans="1:28" x14ac:dyDescent="0.3">
      <c r="A48" s="1"/>
      <c r="B48" s="1"/>
      <c r="C48" s="1"/>
      <c r="D48" s="1"/>
      <c r="F48" s="47" t="s">
        <v>41</v>
      </c>
      <c r="G48" s="61">
        <f>F47/G47</f>
        <v>0.45918367346938777</v>
      </c>
      <c r="H48" s="47"/>
      <c r="I48" s="27"/>
      <c r="J48" s="47" t="s">
        <v>42</v>
      </c>
      <c r="K48" s="61">
        <f>J47/K47</f>
        <v>0.74193548387096775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39"/>
      <c r="AA50" s="1"/>
      <c r="AB50" s="1"/>
    </row>
    <row r="51" spans="1:28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</sheetData>
  <sheetProtection sheet="1" objects="1" scenarios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03E49-4C93-4A60-A76F-E9A467C1C76D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358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418</v>
      </c>
    </row>
    <row r="3" spans="1:28" x14ac:dyDescent="0.3">
      <c r="B3" s="1"/>
      <c r="C3" s="6">
        <v>28944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2</v>
      </c>
      <c r="T3" s="13" t="s">
        <v>2</v>
      </c>
      <c r="U3" s="13" t="s">
        <v>3</v>
      </c>
      <c r="V3" s="14" t="s">
        <v>4</v>
      </c>
    </row>
    <row r="4" spans="1:28" x14ac:dyDescent="0.3">
      <c r="B4" s="1"/>
      <c r="C4" s="6" t="s">
        <v>130</v>
      </c>
      <c r="D4" s="7" t="s">
        <v>5</v>
      </c>
      <c r="E4" s="8"/>
      <c r="F4" s="5"/>
      <c r="G4" s="1"/>
      <c r="J4" s="15" t="s">
        <v>228</v>
      </c>
      <c r="K4" s="16" t="s">
        <v>45</v>
      </c>
      <c r="L4" s="17"/>
      <c r="M4" s="18"/>
      <c r="N4" s="19">
        <v>25</v>
      </c>
      <c r="O4" s="19">
        <v>31</v>
      </c>
      <c r="P4" s="19">
        <v>37</v>
      </c>
      <c r="Q4" s="19">
        <v>37</v>
      </c>
      <c r="R4" s="13">
        <v>6</v>
      </c>
      <c r="S4" s="13">
        <v>15</v>
      </c>
      <c r="T4" s="13">
        <v>12</v>
      </c>
      <c r="U4" s="21">
        <f>SUM(N4:T4)</f>
        <v>163</v>
      </c>
      <c r="V4" s="22">
        <v>121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229</v>
      </c>
      <c r="K5" s="16" t="s">
        <v>87</v>
      </c>
      <c r="L5" s="17"/>
      <c r="M5" s="18"/>
      <c r="N5" s="19">
        <v>25</v>
      </c>
      <c r="O5" s="19">
        <v>43</v>
      </c>
      <c r="P5" s="19">
        <v>33</v>
      </c>
      <c r="Q5" s="19">
        <v>29</v>
      </c>
      <c r="R5" s="13">
        <v>6</v>
      </c>
      <c r="S5" s="13">
        <v>15</v>
      </c>
      <c r="T5" s="13">
        <v>10</v>
      </c>
      <c r="U5" s="21">
        <f>SUM(N5:T5)</f>
        <v>161</v>
      </c>
      <c r="V5" s="22">
        <v>121</v>
      </c>
      <c r="W5" s="1"/>
    </row>
    <row r="6" spans="1:28" x14ac:dyDescent="0.3">
      <c r="C6" s="64">
        <v>1111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121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0.12152777777777778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30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86</v>
      </c>
      <c r="B13" s="1" t="s">
        <v>68</v>
      </c>
      <c r="C13" s="26" t="s">
        <v>251</v>
      </c>
      <c r="D13" s="36">
        <v>35</v>
      </c>
      <c r="E13" s="84"/>
      <c r="F13" s="26">
        <v>7</v>
      </c>
      <c r="G13" s="84"/>
      <c r="H13" s="84"/>
      <c r="I13" s="84"/>
      <c r="J13" s="26">
        <v>0</v>
      </c>
      <c r="K13" s="26">
        <v>0</v>
      </c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(H13*3)+((F13-H13)*2)+J13</f>
        <v>14</v>
      </c>
      <c r="U13" s="38" t="str">
        <f>IFERROR(((T13+Q13+N13-R13)+(O13*2))/E13,"")</f>
        <v/>
      </c>
      <c r="V13" s="22">
        <v>121</v>
      </c>
      <c r="W13" s="22" t="s">
        <v>74</v>
      </c>
      <c r="X13" s="22" t="s">
        <v>81</v>
      </c>
      <c r="Y13" s="62">
        <v>1111</v>
      </c>
      <c r="Z13" s="34" t="s">
        <v>230</v>
      </c>
      <c r="AA13" s="1" t="s">
        <v>77</v>
      </c>
      <c r="AB13" s="27" t="s">
        <v>231</v>
      </c>
    </row>
    <row r="14" spans="1:28" x14ac:dyDescent="0.3">
      <c r="A14" s="1" t="s">
        <v>86</v>
      </c>
      <c r="B14" s="1" t="s">
        <v>68</v>
      </c>
      <c r="C14" s="26" t="s">
        <v>51</v>
      </c>
      <c r="D14" s="36">
        <v>21</v>
      </c>
      <c r="E14" s="84"/>
      <c r="F14" s="26">
        <v>1</v>
      </c>
      <c r="G14" s="84"/>
      <c r="H14" s="84"/>
      <c r="I14" s="84"/>
      <c r="J14" s="26">
        <v>2</v>
      </c>
      <c r="K14" s="26">
        <v>2</v>
      </c>
      <c r="L14" s="84"/>
      <c r="M14" s="84"/>
      <c r="N14" s="26">
        <f t="shared" ref="N14:N19" si="0">SUM(L14:M14)</f>
        <v>0</v>
      </c>
      <c r="O14" s="88"/>
      <c r="P14" s="88"/>
      <c r="Q14" s="88"/>
      <c r="R14" s="88"/>
      <c r="S14" s="88"/>
      <c r="T14" s="37">
        <f t="shared" ref="T14:T19" si="1">(H14*3)+((F14-H14)*2)+J14</f>
        <v>4</v>
      </c>
      <c r="U14" s="38" t="str">
        <f t="shared" ref="U14:U22" si="2">IFERROR(((T14+Q14+N14-R14)+(O14*2))/E14,"")</f>
        <v/>
      </c>
      <c r="V14" s="22">
        <v>121</v>
      </c>
      <c r="W14" s="22" t="s">
        <v>74</v>
      </c>
      <c r="X14" s="22" t="s">
        <v>81</v>
      </c>
      <c r="Y14" s="62">
        <v>1111</v>
      </c>
      <c r="Z14" s="34" t="s">
        <v>230</v>
      </c>
      <c r="AA14" s="1" t="s">
        <v>77</v>
      </c>
      <c r="AB14" s="27" t="s">
        <v>231</v>
      </c>
    </row>
    <row r="15" spans="1:28" x14ac:dyDescent="0.3">
      <c r="A15" s="1" t="s">
        <v>86</v>
      </c>
      <c r="B15" s="1" t="s">
        <v>68</v>
      </c>
      <c r="C15" s="26" t="s">
        <v>64</v>
      </c>
      <c r="D15" s="36">
        <v>4</v>
      </c>
      <c r="E15" s="84"/>
      <c r="F15" s="26">
        <v>7</v>
      </c>
      <c r="G15" s="84"/>
      <c r="H15" s="84"/>
      <c r="I15" s="84"/>
      <c r="J15" s="26">
        <v>4</v>
      </c>
      <c r="K15" s="26">
        <v>5</v>
      </c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37">
        <f t="shared" si="1"/>
        <v>18</v>
      </c>
      <c r="U15" s="38" t="str">
        <f t="shared" si="2"/>
        <v/>
      </c>
      <c r="V15" s="22">
        <v>121</v>
      </c>
      <c r="W15" s="22" t="s">
        <v>74</v>
      </c>
      <c r="X15" s="22" t="s">
        <v>81</v>
      </c>
      <c r="Y15" s="62">
        <v>1111</v>
      </c>
      <c r="Z15" s="34" t="s">
        <v>230</v>
      </c>
      <c r="AA15" s="1" t="s">
        <v>77</v>
      </c>
      <c r="AB15" s="27" t="s">
        <v>231</v>
      </c>
    </row>
    <row r="16" spans="1:28" x14ac:dyDescent="0.3">
      <c r="A16" s="1" t="s">
        <v>86</v>
      </c>
      <c r="B16" s="1" t="s">
        <v>68</v>
      </c>
      <c r="C16" s="26" t="s">
        <v>47</v>
      </c>
      <c r="D16" s="36">
        <v>13</v>
      </c>
      <c r="E16" s="84"/>
      <c r="F16" s="26">
        <v>7</v>
      </c>
      <c r="G16" s="84"/>
      <c r="H16" s="84"/>
      <c r="I16" s="84"/>
      <c r="J16" s="26">
        <v>3</v>
      </c>
      <c r="K16" s="26">
        <v>3</v>
      </c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37">
        <f t="shared" si="1"/>
        <v>17</v>
      </c>
      <c r="U16" s="38" t="str">
        <f t="shared" si="2"/>
        <v/>
      </c>
      <c r="V16" s="22">
        <v>121</v>
      </c>
      <c r="W16" s="22" t="s">
        <v>74</v>
      </c>
      <c r="X16" s="22" t="s">
        <v>81</v>
      </c>
      <c r="Y16" s="62">
        <v>1111</v>
      </c>
      <c r="Z16" s="34" t="s">
        <v>230</v>
      </c>
      <c r="AA16" s="1" t="s">
        <v>77</v>
      </c>
      <c r="AB16" s="27" t="s">
        <v>231</v>
      </c>
    </row>
    <row r="17" spans="1:28" x14ac:dyDescent="0.3">
      <c r="A17" s="1" t="s">
        <v>86</v>
      </c>
      <c r="B17" s="1" t="s">
        <v>68</v>
      </c>
      <c r="C17" s="26" t="s">
        <v>56</v>
      </c>
      <c r="D17" s="36">
        <v>11</v>
      </c>
      <c r="E17" s="84"/>
      <c r="F17" s="26">
        <v>4</v>
      </c>
      <c r="G17" s="84"/>
      <c r="H17" s="84"/>
      <c r="I17" s="84"/>
      <c r="J17" s="26">
        <v>5</v>
      </c>
      <c r="K17" s="26">
        <v>5</v>
      </c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37">
        <f t="shared" si="1"/>
        <v>13</v>
      </c>
      <c r="U17" s="38" t="str">
        <f t="shared" si="2"/>
        <v/>
      </c>
      <c r="V17" s="22">
        <v>121</v>
      </c>
      <c r="W17" s="22" t="s">
        <v>74</v>
      </c>
      <c r="X17" s="22" t="s">
        <v>81</v>
      </c>
      <c r="Y17" s="62">
        <v>1111</v>
      </c>
      <c r="Z17" s="34" t="s">
        <v>230</v>
      </c>
      <c r="AA17" s="1" t="s">
        <v>77</v>
      </c>
      <c r="AB17" s="27" t="s">
        <v>231</v>
      </c>
    </row>
    <row r="18" spans="1:28" x14ac:dyDescent="0.3">
      <c r="A18" s="1" t="s">
        <v>86</v>
      </c>
      <c r="B18" s="1" t="s">
        <v>68</v>
      </c>
      <c r="C18" s="26" t="s">
        <v>280</v>
      </c>
      <c r="D18" s="36">
        <v>19</v>
      </c>
      <c r="E18" s="84"/>
      <c r="F18" s="26">
        <v>3</v>
      </c>
      <c r="G18" s="84"/>
      <c r="H18" s="84"/>
      <c r="I18" s="84"/>
      <c r="J18" s="26">
        <v>4</v>
      </c>
      <c r="K18" s="26">
        <v>4</v>
      </c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37">
        <f t="shared" si="1"/>
        <v>10</v>
      </c>
      <c r="U18" s="38" t="str">
        <f t="shared" si="2"/>
        <v/>
      </c>
      <c r="V18" s="22">
        <v>121</v>
      </c>
      <c r="W18" s="22" t="s">
        <v>74</v>
      </c>
      <c r="X18" s="22" t="s">
        <v>81</v>
      </c>
      <c r="Y18" s="62">
        <v>1111</v>
      </c>
      <c r="Z18" s="34" t="s">
        <v>230</v>
      </c>
      <c r="AA18" s="1" t="s">
        <v>77</v>
      </c>
      <c r="AB18" s="27" t="s">
        <v>231</v>
      </c>
    </row>
    <row r="19" spans="1:28" x14ac:dyDescent="0.3">
      <c r="A19" s="1" t="s">
        <v>86</v>
      </c>
      <c r="B19" s="1" t="s">
        <v>68</v>
      </c>
      <c r="C19" s="26" t="s">
        <v>65</v>
      </c>
      <c r="D19" s="36">
        <v>34</v>
      </c>
      <c r="E19" s="84"/>
      <c r="F19" s="26">
        <v>1</v>
      </c>
      <c r="G19" s="84"/>
      <c r="H19" s="84"/>
      <c r="I19" s="84"/>
      <c r="J19" s="26">
        <v>2</v>
      </c>
      <c r="K19" s="26">
        <v>2</v>
      </c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37">
        <f t="shared" si="1"/>
        <v>4</v>
      </c>
      <c r="U19" s="38" t="str">
        <f t="shared" si="2"/>
        <v/>
      </c>
      <c r="V19" s="22">
        <v>121</v>
      </c>
      <c r="W19" s="22" t="s">
        <v>74</v>
      </c>
      <c r="X19" s="22" t="s">
        <v>81</v>
      </c>
      <c r="Y19" s="62">
        <v>1111</v>
      </c>
      <c r="Z19" s="34" t="s">
        <v>230</v>
      </c>
      <c r="AA19" s="1" t="s">
        <v>77</v>
      </c>
      <c r="AB19" s="27" t="s">
        <v>231</v>
      </c>
    </row>
    <row r="20" spans="1:28" x14ac:dyDescent="0.3">
      <c r="A20" s="1" t="s">
        <v>86</v>
      </c>
      <c r="B20" s="1" t="s">
        <v>68</v>
      </c>
      <c r="C20" s="26" t="s">
        <v>285</v>
      </c>
      <c r="D20" s="36">
        <v>20</v>
      </c>
      <c r="E20" s="84"/>
      <c r="F20" s="26">
        <v>3</v>
      </c>
      <c r="G20" s="84"/>
      <c r="H20" s="84"/>
      <c r="I20" s="84"/>
      <c r="J20" s="26">
        <v>6</v>
      </c>
      <c r="K20" s="26">
        <v>9</v>
      </c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37">
        <f>(H20*3)+((F20-H20)*2)+J20</f>
        <v>12</v>
      </c>
      <c r="U20" s="38" t="str">
        <f t="shared" si="2"/>
        <v/>
      </c>
      <c r="V20" s="22">
        <v>121</v>
      </c>
      <c r="W20" s="22" t="s">
        <v>74</v>
      </c>
      <c r="X20" s="22" t="s">
        <v>81</v>
      </c>
      <c r="Y20" s="62">
        <v>1111</v>
      </c>
      <c r="Z20" s="34" t="s">
        <v>230</v>
      </c>
      <c r="AA20" s="1" t="s">
        <v>77</v>
      </c>
      <c r="AB20" s="27" t="s">
        <v>231</v>
      </c>
    </row>
    <row r="21" spans="1:28" x14ac:dyDescent="0.3">
      <c r="A21" s="1" t="s">
        <v>86</v>
      </c>
      <c r="B21" s="1" t="s">
        <v>68</v>
      </c>
      <c r="C21" s="26" t="s">
        <v>49</v>
      </c>
      <c r="D21" s="36">
        <v>23</v>
      </c>
      <c r="E21" s="84"/>
      <c r="F21" s="26">
        <v>14</v>
      </c>
      <c r="G21" s="84"/>
      <c r="H21" s="84"/>
      <c r="I21" s="84"/>
      <c r="J21" s="26">
        <v>11</v>
      </c>
      <c r="K21" s="26">
        <v>13</v>
      </c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37">
        <v>39</v>
      </c>
      <c r="U21" s="38" t="str">
        <f t="shared" si="2"/>
        <v/>
      </c>
      <c r="V21" s="22">
        <v>121</v>
      </c>
      <c r="W21" s="22" t="s">
        <v>74</v>
      </c>
      <c r="X21" s="22" t="s">
        <v>81</v>
      </c>
      <c r="Y21" s="62">
        <v>1111</v>
      </c>
      <c r="Z21" s="34" t="s">
        <v>230</v>
      </c>
      <c r="AA21" s="1" t="s">
        <v>77</v>
      </c>
      <c r="AB21" s="27" t="s">
        <v>231</v>
      </c>
    </row>
    <row r="22" spans="1:28" x14ac:dyDescent="0.3">
      <c r="A22" s="1" t="s">
        <v>86</v>
      </c>
      <c r="B22" s="1" t="s">
        <v>68</v>
      </c>
      <c r="C22" s="26" t="s">
        <v>50</v>
      </c>
      <c r="D22" s="36">
        <v>33</v>
      </c>
      <c r="E22" s="84"/>
      <c r="F22" s="26">
        <v>13</v>
      </c>
      <c r="G22" s="84"/>
      <c r="H22" s="84"/>
      <c r="I22" s="84"/>
      <c r="J22" s="26">
        <v>6</v>
      </c>
      <c r="K22" s="26">
        <v>9</v>
      </c>
      <c r="L22" s="84"/>
      <c r="M22" s="84"/>
      <c r="N22" s="26">
        <f>SUM(L22:M22)</f>
        <v>0</v>
      </c>
      <c r="O22" s="88"/>
      <c r="P22" s="54">
        <v>6</v>
      </c>
      <c r="Q22" s="88"/>
      <c r="R22" s="88"/>
      <c r="S22" s="88"/>
      <c r="T22" s="37">
        <v>32</v>
      </c>
      <c r="U22" s="38" t="str">
        <f t="shared" si="2"/>
        <v/>
      </c>
      <c r="V22" s="22">
        <v>121</v>
      </c>
      <c r="W22" s="22" t="s">
        <v>74</v>
      </c>
      <c r="X22" s="22" t="s">
        <v>81</v>
      </c>
      <c r="Y22" s="62">
        <v>1111</v>
      </c>
      <c r="Z22" s="34" t="s">
        <v>230</v>
      </c>
      <c r="AA22" s="1" t="s">
        <v>77</v>
      </c>
      <c r="AB22" s="27" t="s">
        <v>231</v>
      </c>
    </row>
    <row r="23" spans="1:28" x14ac:dyDescent="0.3">
      <c r="A23" s="1" t="s">
        <v>86</v>
      </c>
      <c r="B23" s="1" t="s">
        <v>68</v>
      </c>
      <c r="C23" s="54" t="s">
        <v>39</v>
      </c>
      <c r="D23" s="1"/>
      <c r="E23" s="54">
        <v>315</v>
      </c>
      <c r="F23" s="54"/>
      <c r="G23" s="41"/>
      <c r="H23" s="41"/>
      <c r="I23" s="41"/>
      <c r="J23" s="54"/>
      <c r="K23" s="41"/>
      <c r="L23" s="41"/>
      <c r="M23" s="41"/>
      <c r="N23" s="41"/>
      <c r="O23" s="41"/>
      <c r="P23" s="54">
        <v>27</v>
      </c>
      <c r="Q23" s="41"/>
      <c r="R23" s="41"/>
      <c r="S23" s="41"/>
      <c r="T23" s="54"/>
      <c r="U23" s="38" t="str">
        <f t="shared" ref="U23" si="3">_xlfn.IFNA("",((T23+Q23+N23-R23)+(O23*2))/E23)</f>
        <v/>
      </c>
      <c r="V23" s="22">
        <v>121</v>
      </c>
      <c r="W23" s="22" t="s">
        <v>74</v>
      </c>
      <c r="X23" s="22" t="s">
        <v>81</v>
      </c>
      <c r="Y23" s="62">
        <v>1111</v>
      </c>
      <c r="Z23" s="34" t="s">
        <v>230</v>
      </c>
      <c r="AA23" s="1" t="s">
        <v>77</v>
      </c>
      <c r="AB23" s="27" t="s">
        <v>231</v>
      </c>
    </row>
    <row r="24" spans="1:28" x14ac:dyDescent="0.3">
      <c r="A24" s="46" t="s">
        <v>86</v>
      </c>
      <c r="B24" s="46" t="s">
        <v>68</v>
      </c>
      <c r="C24" s="42" t="s">
        <v>40</v>
      </c>
      <c r="D24" s="46"/>
      <c r="E24" s="42">
        <f t="shared" ref="E24:T24" si="4">SUM(E13:E23)</f>
        <v>315</v>
      </c>
      <c r="F24" s="42">
        <f t="shared" si="4"/>
        <v>60</v>
      </c>
      <c r="G24" s="42">
        <f t="shared" si="4"/>
        <v>0</v>
      </c>
      <c r="H24" s="42">
        <f t="shared" si="4"/>
        <v>0</v>
      </c>
      <c r="I24" s="42">
        <f t="shared" si="4"/>
        <v>0</v>
      </c>
      <c r="J24" s="42">
        <f t="shared" si="4"/>
        <v>43</v>
      </c>
      <c r="K24" s="42">
        <f t="shared" si="4"/>
        <v>52</v>
      </c>
      <c r="L24" s="42">
        <f t="shared" si="4"/>
        <v>0</v>
      </c>
      <c r="M24" s="42">
        <f t="shared" si="4"/>
        <v>0</v>
      </c>
      <c r="N24" s="42">
        <f t="shared" si="4"/>
        <v>0</v>
      </c>
      <c r="O24" s="42">
        <f t="shared" si="4"/>
        <v>0</v>
      </c>
      <c r="P24" s="42">
        <f t="shared" si="4"/>
        <v>33</v>
      </c>
      <c r="Q24" s="42">
        <f t="shared" si="4"/>
        <v>0</v>
      </c>
      <c r="R24" s="42">
        <f t="shared" si="4"/>
        <v>0</v>
      </c>
      <c r="S24" s="42">
        <f t="shared" si="4"/>
        <v>0</v>
      </c>
      <c r="T24" s="42">
        <f t="shared" si="4"/>
        <v>163</v>
      </c>
      <c r="U24" s="43">
        <f>((T24+Q24+N24-R24)+(O24*2))/E24</f>
        <v>0.51746031746031751</v>
      </c>
      <c r="V24" s="44">
        <v>121</v>
      </c>
      <c r="W24" s="44" t="s">
        <v>74</v>
      </c>
      <c r="X24" s="44" t="s">
        <v>81</v>
      </c>
      <c r="Y24" s="63">
        <v>1111</v>
      </c>
      <c r="Z24" s="55" t="s">
        <v>230</v>
      </c>
      <c r="AA24" s="46" t="s">
        <v>77</v>
      </c>
      <c r="AB24" s="72" t="s">
        <v>231</v>
      </c>
    </row>
    <row r="25" spans="1:28" x14ac:dyDescent="0.3">
      <c r="A25" s="1"/>
      <c r="B25" s="1"/>
      <c r="C25" s="1"/>
      <c r="D25" s="1"/>
      <c r="F25" s="47" t="s">
        <v>41</v>
      </c>
      <c r="G25" s="61" t="e">
        <f>F24/G24</f>
        <v>#DIV/0!</v>
      </c>
      <c r="H25" s="47"/>
      <c r="I25" s="27"/>
      <c r="J25" s="47" t="s">
        <v>42</v>
      </c>
      <c r="K25" s="61">
        <f>J24/K24</f>
        <v>0.82692307692307687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3" t="s">
        <v>87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30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86</v>
      </c>
      <c r="C35" s="26" t="s">
        <v>267</v>
      </c>
      <c r="D35" s="36">
        <v>24</v>
      </c>
      <c r="E35" s="84"/>
      <c r="F35" s="26">
        <v>9</v>
      </c>
      <c r="G35" s="84"/>
      <c r="H35" s="84"/>
      <c r="I35" s="84"/>
      <c r="J35" s="26">
        <v>3</v>
      </c>
      <c r="K35" s="26">
        <v>4</v>
      </c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>
        <f>+(F35*2)+J35</f>
        <v>21</v>
      </c>
      <c r="U35" s="38" t="str">
        <f>IFERROR(((T35+Q35+N35-R35)+(O35*2))/E35,"")</f>
        <v/>
      </c>
      <c r="V35" s="22">
        <v>121</v>
      </c>
      <c r="W35" s="22" t="s">
        <v>189</v>
      </c>
      <c r="X35" s="22" t="s">
        <v>75</v>
      </c>
      <c r="Y35" s="62">
        <v>1111</v>
      </c>
      <c r="Z35" s="34" t="s">
        <v>230</v>
      </c>
      <c r="AA35" s="1" t="s">
        <v>91</v>
      </c>
      <c r="AB35" s="27" t="s">
        <v>232</v>
      </c>
    </row>
    <row r="36" spans="1:28" x14ac:dyDescent="0.3">
      <c r="A36" s="1" t="s">
        <v>68</v>
      </c>
      <c r="B36" s="1" t="s">
        <v>86</v>
      </c>
      <c r="C36" s="26" t="s">
        <v>351</v>
      </c>
      <c r="D36" s="36">
        <v>22</v>
      </c>
      <c r="E36" s="84"/>
      <c r="F36" s="26">
        <v>14</v>
      </c>
      <c r="G36" s="84"/>
      <c r="H36" s="84"/>
      <c r="I36" s="84"/>
      <c r="J36" s="26">
        <v>7</v>
      </c>
      <c r="K36" s="26">
        <v>11</v>
      </c>
      <c r="L36" s="84"/>
      <c r="M36" s="84"/>
      <c r="N36" s="26">
        <f t="shared" ref="N36:N42" si="5">SUM(L36:M36)</f>
        <v>0</v>
      </c>
      <c r="O36" s="88"/>
      <c r="P36" s="88"/>
      <c r="Q36" s="88"/>
      <c r="R36" s="88"/>
      <c r="S36" s="88"/>
      <c r="T36" s="26">
        <f t="shared" ref="T36:T47" si="6">+(F36*2)+J36</f>
        <v>35</v>
      </c>
      <c r="U36" s="38" t="str">
        <f t="shared" ref="U36:U47" si="7">IFERROR(((T36+Q36+N36-R36)+(O36*2))/E36,"")</f>
        <v/>
      </c>
      <c r="V36" s="22">
        <v>121</v>
      </c>
      <c r="W36" s="22" t="s">
        <v>189</v>
      </c>
      <c r="X36" s="22" t="s">
        <v>75</v>
      </c>
      <c r="Y36" s="62">
        <v>1111</v>
      </c>
      <c r="Z36" s="34" t="s">
        <v>230</v>
      </c>
      <c r="AA36" s="1" t="s">
        <v>91</v>
      </c>
      <c r="AB36" s="27" t="s">
        <v>232</v>
      </c>
    </row>
    <row r="37" spans="1:28" x14ac:dyDescent="0.3">
      <c r="A37" s="1" t="s">
        <v>68</v>
      </c>
      <c r="B37" s="1" t="s">
        <v>86</v>
      </c>
      <c r="C37" s="26" t="s">
        <v>424</v>
      </c>
      <c r="D37" s="36">
        <v>44</v>
      </c>
      <c r="E37" s="84"/>
      <c r="F37" s="26">
        <v>0</v>
      </c>
      <c r="G37" s="84"/>
      <c r="H37" s="84"/>
      <c r="I37" s="84"/>
      <c r="J37" s="26">
        <v>0</v>
      </c>
      <c r="K37" s="26">
        <v>0</v>
      </c>
      <c r="L37" s="84"/>
      <c r="M37" s="84"/>
      <c r="N37" s="26">
        <f t="shared" ref="N37" si="8">SUM(L37:M37)</f>
        <v>0</v>
      </c>
      <c r="O37" s="88"/>
      <c r="P37" s="88"/>
      <c r="Q37" s="88"/>
      <c r="R37" s="88"/>
      <c r="S37" s="88"/>
      <c r="T37" s="26">
        <f t="shared" si="6"/>
        <v>0</v>
      </c>
      <c r="U37" s="38" t="str">
        <f t="shared" si="7"/>
        <v/>
      </c>
      <c r="V37" s="22">
        <v>121</v>
      </c>
      <c r="W37" s="22" t="s">
        <v>189</v>
      </c>
      <c r="X37" s="22" t="s">
        <v>75</v>
      </c>
      <c r="Y37" s="62">
        <v>1111</v>
      </c>
      <c r="Z37" s="34" t="s">
        <v>230</v>
      </c>
      <c r="AA37" s="1" t="s">
        <v>91</v>
      </c>
      <c r="AB37" s="27" t="s">
        <v>232</v>
      </c>
    </row>
    <row r="38" spans="1:28" x14ac:dyDescent="0.3">
      <c r="A38" s="1" t="s">
        <v>68</v>
      </c>
      <c r="B38" s="1" t="s">
        <v>86</v>
      </c>
      <c r="C38" s="26" t="s">
        <v>269</v>
      </c>
      <c r="D38" s="36">
        <v>10</v>
      </c>
      <c r="E38" s="84"/>
      <c r="F38" s="26">
        <v>4</v>
      </c>
      <c r="G38" s="84"/>
      <c r="H38" s="84"/>
      <c r="I38" s="84"/>
      <c r="J38" s="26">
        <v>3</v>
      </c>
      <c r="K38" s="26">
        <v>5</v>
      </c>
      <c r="L38" s="84"/>
      <c r="M38" s="84"/>
      <c r="N38" s="26">
        <f t="shared" si="5"/>
        <v>0</v>
      </c>
      <c r="O38" s="88"/>
      <c r="P38" s="88"/>
      <c r="Q38" s="88"/>
      <c r="R38" s="88"/>
      <c r="S38" s="88"/>
      <c r="T38" s="26">
        <f t="shared" si="6"/>
        <v>11</v>
      </c>
      <c r="U38" s="38" t="str">
        <f t="shared" si="7"/>
        <v/>
      </c>
      <c r="V38" s="22">
        <v>121</v>
      </c>
      <c r="W38" s="22" t="s">
        <v>189</v>
      </c>
      <c r="X38" s="22" t="s">
        <v>75</v>
      </c>
      <c r="Y38" s="62">
        <v>1111</v>
      </c>
      <c r="Z38" s="34" t="s">
        <v>230</v>
      </c>
      <c r="AA38" s="1" t="s">
        <v>91</v>
      </c>
      <c r="AB38" s="27" t="s">
        <v>232</v>
      </c>
    </row>
    <row r="39" spans="1:28" x14ac:dyDescent="0.3">
      <c r="A39" s="1" t="s">
        <v>68</v>
      </c>
      <c r="B39" s="1" t="s">
        <v>86</v>
      </c>
      <c r="C39" s="26" t="s">
        <v>270</v>
      </c>
      <c r="D39" s="36">
        <v>25</v>
      </c>
      <c r="E39" s="84"/>
      <c r="F39" s="26">
        <v>17</v>
      </c>
      <c r="G39" s="84"/>
      <c r="H39" s="84"/>
      <c r="I39" s="84"/>
      <c r="J39" s="26">
        <v>4</v>
      </c>
      <c r="K39" s="26">
        <v>7</v>
      </c>
      <c r="L39" s="84"/>
      <c r="M39" s="84"/>
      <c r="N39" s="26">
        <f t="shared" si="5"/>
        <v>0</v>
      </c>
      <c r="O39" s="88"/>
      <c r="P39" s="54">
        <v>6</v>
      </c>
      <c r="Q39" s="88"/>
      <c r="R39" s="88"/>
      <c r="S39" s="88"/>
      <c r="T39" s="26">
        <f t="shared" si="6"/>
        <v>38</v>
      </c>
      <c r="U39" s="38" t="str">
        <f t="shared" si="7"/>
        <v/>
      </c>
      <c r="V39" s="22">
        <v>121</v>
      </c>
      <c r="W39" s="22" t="s">
        <v>189</v>
      </c>
      <c r="X39" s="22" t="s">
        <v>75</v>
      </c>
      <c r="Y39" s="62">
        <v>1111</v>
      </c>
      <c r="Z39" s="34" t="s">
        <v>230</v>
      </c>
      <c r="AA39" s="1" t="s">
        <v>91</v>
      </c>
      <c r="AB39" s="27" t="s">
        <v>232</v>
      </c>
    </row>
    <row r="40" spans="1:28" x14ac:dyDescent="0.3">
      <c r="A40" s="1" t="s">
        <v>68</v>
      </c>
      <c r="B40" s="1" t="s">
        <v>86</v>
      </c>
      <c r="C40" s="26" t="s">
        <v>352</v>
      </c>
      <c r="D40" s="36">
        <v>28</v>
      </c>
      <c r="E40" s="84"/>
      <c r="F40" s="26">
        <v>4</v>
      </c>
      <c r="G40" s="84"/>
      <c r="H40" s="84"/>
      <c r="I40" s="84"/>
      <c r="J40" s="26">
        <v>2</v>
      </c>
      <c r="K40" s="26">
        <v>3</v>
      </c>
      <c r="L40" s="84"/>
      <c r="M40" s="84"/>
      <c r="N40" s="26">
        <f t="shared" si="5"/>
        <v>0</v>
      </c>
      <c r="O40" s="88"/>
      <c r="P40" s="88"/>
      <c r="Q40" s="88"/>
      <c r="R40" s="88"/>
      <c r="S40" s="88"/>
      <c r="T40" s="26">
        <f t="shared" si="6"/>
        <v>10</v>
      </c>
      <c r="U40" s="38" t="str">
        <f t="shared" si="7"/>
        <v/>
      </c>
      <c r="V40" s="22">
        <v>121</v>
      </c>
      <c r="W40" s="22" t="s">
        <v>189</v>
      </c>
      <c r="X40" s="22" t="s">
        <v>75</v>
      </c>
      <c r="Y40" s="62">
        <v>1111</v>
      </c>
      <c r="Z40" s="34" t="s">
        <v>230</v>
      </c>
      <c r="AA40" s="1" t="s">
        <v>91</v>
      </c>
      <c r="AB40" s="27" t="s">
        <v>232</v>
      </c>
    </row>
    <row r="41" spans="1:28" x14ac:dyDescent="0.3">
      <c r="A41" s="1" t="s">
        <v>68</v>
      </c>
      <c r="B41" s="1" t="s">
        <v>86</v>
      </c>
      <c r="C41" s="26" t="s">
        <v>271</v>
      </c>
      <c r="D41" s="36">
        <v>33</v>
      </c>
      <c r="E41" s="84"/>
      <c r="F41" s="26">
        <v>4</v>
      </c>
      <c r="G41" s="84"/>
      <c r="H41" s="84"/>
      <c r="I41" s="84"/>
      <c r="J41" s="26">
        <v>2</v>
      </c>
      <c r="K41" s="26">
        <v>2</v>
      </c>
      <c r="L41" s="84"/>
      <c r="M41" s="84"/>
      <c r="N41" s="26">
        <f t="shared" si="5"/>
        <v>0</v>
      </c>
      <c r="O41" s="88"/>
      <c r="P41" s="88"/>
      <c r="Q41" s="88"/>
      <c r="R41" s="88"/>
      <c r="S41" s="88"/>
      <c r="T41" s="26">
        <f t="shared" si="6"/>
        <v>10</v>
      </c>
      <c r="U41" s="38" t="str">
        <f t="shared" si="7"/>
        <v/>
      </c>
      <c r="V41" s="22">
        <v>121</v>
      </c>
      <c r="W41" s="22" t="s">
        <v>189</v>
      </c>
      <c r="X41" s="22" t="s">
        <v>75</v>
      </c>
      <c r="Y41" s="62">
        <v>1111</v>
      </c>
      <c r="Z41" s="34" t="s">
        <v>230</v>
      </c>
      <c r="AA41" s="1" t="s">
        <v>91</v>
      </c>
      <c r="AB41" s="27" t="s">
        <v>232</v>
      </c>
    </row>
    <row r="42" spans="1:28" x14ac:dyDescent="0.3">
      <c r="A42" s="1" t="s">
        <v>68</v>
      </c>
      <c r="B42" s="1" t="s">
        <v>86</v>
      </c>
      <c r="C42" s="26" t="s">
        <v>272</v>
      </c>
      <c r="D42" s="36">
        <v>6</v>
      </c>
      <c r="E42" s="84" t="s">
        <v>430</v>
      </c>
      <c r="F42" s="26"/>
      <c r="G42" s="84"/>
      <c r="H42" s="84"/>
      <c r="I42" s="84"/>
      <c r="J42" s="26"/>
      <c r="K42" s="26"/>
      <c r="L42" s="84"/>
      <c r="M42" s="84"/>
      <c r="N42" s="26">
        <f t="shared" si="5"/>
        <v>0</v>
      </c>
      <c r="O42" s="88"/>
      <c r="P42" s="88"/>
      <c r="Q42" s="88"/>
      <c r="R42" s="88"/>
      <c r="S42" s="88"/>
      <c r="T42" s="26">
        <f t="shared" si="6"/>
        <v>0</v>
      </c>
      <c r="U42" s="38" t="str">
        <f t="shared" si="7"/>
        <v/>
      </c>
      <c r="V42" s="22">
        <v>121</v>
      </c>
      <c r="W42" s="22" t="s">
        <v>189</v>
      </c>
      <c r="X42" s="22" t="s">
        <v>75</v>
      </c>
      <c r="Y42" s="62">
        <v>1111</v>
      </c>
      <c r="Z42" s="34" t="s">
        <v>230</v>
      </c>
      <c r="AA42" s="1" t="s">
        <v>91</v>
      </c>
      <c r="AB42" s="27" t="s">
        <v>232</v>
      </c>
    </row>
    <row r="43" spans="1:28" x14ac:dyDescent="0.3">
      <c r="A43" s="1" t="s">
        <v>68</v>
      </c>
      <c r="B43" s="1" t="s">
        <v>86</v>
      </c>
      <c r="C43" s="26" t="s">
        <v>333</v>
      </c>
      <c r="D43" s="36">
        <v>13</v>
      </c>
      <c r="E43" s="84" t="s">
        <v>430</v>
      </c>
      <c r="F43" s="26"/>
      <c r="G43" s="84"/>
      <c r="H43" s="84"/>
      <c r="I43" s="84"/>
      <c r="J43" s="26"/>
      <c r="K43" s="26"/>
      <c r="L43" s="84"/>
      <c r="M43" s="84"/>
      <c r="N43" s="26"/>
      <c r="O43" s="88"/>
      <c r="P43" s="88"/>
      <c r="Q43" s="88"/>
      <c r="R43" s="88"/>
      <c r="S43" s="88"/>
      <c r="T43" s="26"/>
      <c r="U43" s="38"/>
      <c r="V43" s="22"/>
      <c r="W43" s="22"/>
      <c r="X43" s="22"/>
      <c r="Y43" s="62"/>
      <c r="Z43" s="34"/>
      <c r="AA43" s="1"/>
      <c r="AB43" s="27"/>
    </row>
    <row r="44" spans="1:28" x14ac:dyDescent="0.3">
      <c r="A44" s="1" t="s">
        <v>68</v>
      </c>
      <c r="B44" s="1" t="s">
        <v>86</v>
      </c>
      <c r="C44" s="26" t="s">
        <v>353</v>
      </c>
      <c r="D44" s="36">
        <v>32</v>
      </c>
      <c r="E44" s="84"/>
      <c r="F44" s="26">
        <v>5</v>
      </c>
      <c r="G44" s="84"/>
      <c r="H44" s="84"/>
      <c r="I44" s="84"/>
      <c r="J44" s="26">
        <v>9</v>
      </c>
      <c r="K44" s="26">
        <v>11</v>
      </c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26">
        <f t="shared" si="6"/>
        <v>19</v>
      </c>
      <c r="U44" s="38" t="str">
        <f t="shared" si="7"/>
        <v/>
      </c>
      <c r="V44" s="22">
        <v>121</v>
      </c>
      <c r="W44" s="22" t="s">
        <v>189</v>
      </c>
      <c r="X44" s="22" t="s">
        <v>75</v>
      </c>
      <c r="Y44" s="62">
        <v>1111</v>
      </c>
      <c r="Z44" s="34" t="s">
        <v>230</v>
      </c>
      <c r="AA44" s="1" t="s">
        <v>91</v>
      </c>
      <c r="AB44" s="27" t="s">
        <v>232</v>
      </c>
    </row>
    <row r="45" spans="1:28" x14ac:dyDescent="0.3">
      <c r="A45" s="1" t="s">
        <v>68</v>
      </c>
      <c r="B45" s="1" t="s">
        <v>86</v>
      </c>
      <c r="C45" s="26" t="s">
        <v>275</v>
      </c>
      <c r="D45" s="36">
        <v>1</v>
      </c>
      <c r="E45" s="84"/>
      <c r="F45" s="26">
        <v>7</v>
      </c>
      <c r="G45" s="84"/>
      <c r="H45" s="84"/>
      <c r="I45" s="84"/>
      <c r="J45" s="26">
        <v>3</v>
      </c>
      <c r="K45" s="26">
        <v>4</v>
      </c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26">
        <f t="shared" si="6"/>
        <v>17</v>
      </c>
      <c r="U45" s="38" t="str">
        <f t="shared" si="7"/>
        <v/>
      </c>
      <c r="V45" s="22">
        <v>121</v>
      </c>
      <c r="W45" s="22" t="s">
        <v>189</v>
      </c>
      <c r="X45" s="22" t="s">
        <v>75</v>
      </c>
      <c r="Y45" s="62">
        <v>1111</v>
      </c>
      <c r="Z45" s="34" t="s">
        <v>230</v>
      </c>
      <c r="AA45" s="1" t="s">
        <v>91</v>
      </c>
      <c r="AB45" s="27" t="s">
        <v>232</v>
      </c>
    </row>
    <row r="46" spans="1:28" x14ac:dyDescent="0.3">
      <c r="A46" s="1" t="s">
        <v>68</v>
      </c>
      <c r="B46" s="1" t="s">
        <v>86</v>
      </c>
      <c r="C46" s="26" t="s">
        <v>354</v>
      </c>
      <c r="D46" s="36">
        <v>30</v>
      </c>
      <c r="E46" s="84" t="s">
        <v>430</v>
      </c>
      <c r="F46" s="26"/>
      <c r="G46" s="84"/>
      <c r="H46" s="84"/>
      <c r="I46" s="84"/>
      <c r="J46" s="26"/>
      <c r="K46" s="26"/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26">
        <f t="shared" si="6"/>
        <v>0</v>
      </c>
      <c r="U46" s="38" t="str">
        <f t="shared" si="7"/>
        <v/>
      </c>
      <c r="V46" s="22">
        <v>121</v>
      </c>
      <c r="W46" s="22" t="s">
        <v>189</v>
      </c>
      <c r="X46" s="22" t="s">
        <v>75</v>
      </c>
      <c r="Y46" s="62">
        <v>1111</v>
      </c>
      <c r="Z46" s="34" t="s">
        <v>230</v>
      </c>
      <c r="AA46" s="1" t="s">
        <v>91</v>
      </c>
      <c r="AB46" s="27" t="s">
        <v>232</v>
      </c>
    </row>
    <row r="47" spans="1:28" x14ac:dyDescent="0.3">
      <c r="A47" s="1" t="s">
        <v>68</v>
      </c>
      <c r="B47" s="1" t="s">
        <v>86</v>
      </c>
      <c r="C47" s="26" t="s">
        <v>276</v>
      </c>
      <c r="D47" s="36">
        <v>15</v>
      </c>
      <c r="E47" s="84" t="s">
        <v>430</v>
      </c>
      <c r="F47" s="26"/>
      <c r="G47" s="84"/>
      <c r="H47" s="84"/>
      <c r="I47" s="84"/>
      <c r="J47" s="26"/>
      <c r="K47" s="26"/>
      <c r="L47" s="84"/>
      <c r="M47" s="84"/>
      <c r="N47" s="26">
        <f>SUM(L47:M47)</f>
        <v>0</v>
      </c>
      <c r="O47" s="88"/>
      <c r="P47" s="88"/>
      <c r="Q47" s="88"/>
      <c r="R47" s="88"/>
      <c r="S47" s="88"/>
      <c r="T47" s="26">
        <f t="shared" si="6"/>
        <v>0</v>
      </c>
      <c r="U47" s="38" t="str">
        <f t="shared" si="7"/>
        <v/>
      </c>
      <c r="V47" s="22">
        <v>121</v>
      </c>
      <c r="W47" s="22" t="s">
        <v>189</v>
      </c>
      <c r="X47" s="22" t="s">
        <v>75</v>
      </c>
      <c r="Y47" s="62">
        <v>1111</v>
      </c>
      <c r="Z47" s="34" t="s">
        <v>230</v>
      </c>
      <c r="AA47" s="1" t="s">
        <v>91</v>
      </c>
      <c r="AB47" s="27" t="s">
        <v>232</v>
      </c>
    </row>
    <row r="48" spans="1:28" x14ac:dyDescent="0.3">
      <c r="A48" s="1" t="s">
        <v>68</v>
      </c>
      <c r="B48" s="1" t="s">
        <v>86</v>
      </c>
      <c r="C48" s="54" t="s">
        <v>39</v>
      </c>
      <c r="D48" s="1"/>
      <c r="E48" s="54">
        <v>315</v>
      </c>
      <c r="F48" s="54"/>
      <c r="G48" s="41"/>
      <c r="H48" s="41"/>
      <c r="I48" s="41"/>
      <c r="J48" s="54"/>
      <c r="K48" s="41"/>
      <c r="L48" s="41"/>
      <c r="M48" s="41"/>
      <c r="N48" s="26"/>
      <c r="O48" s="41"/>
      <c r="P48" s="54">
        <v>32</v>
      </c>
      <c r="Q48" s="41"/>
      <c r="R48" s="41"/>
      <c r="S48" s="41"/>
      <c r="T48" s="54"/>
      <c r="U48" s="38" t="str">
        <f t="shared" ref="U48" si="9">_xlfn.IFNA("",((T48+Q48+N48-R48)+(O48*2))/E48)</f>
        <v/>
      </c>
      <c r="V48" s="22">
        <v>121</v>
      </c>
      <c r="W48" s="22" t="s">
        <v>189</v>
      </c>
      <c r="X48" s="22" t="s">
        <v>75</v>
      </c>
      <c r="Y48" s="62">
        <v>1111</v>
      </c>
      <c r="Z48" s="34" t="s">
        <v>230</v>
      </c>
      <c r="AA48" s="1" t="s">
        <v>91</v>
      </c>
      <c r="AB48" s="27" t="s">
        <v>232</v>
      </c>
    </row>
    <row r="49" spans="1:28" x14ac:dyDescent="0.3">
      <c r="A49" s="46" t="s">
        <v>68</v>
      </c>
      <c r="B49" s="46" t="s">
        <v>86</v>
      </c>
      <c r="C49" s="42" t="s">
        <v>40</v>
      </c>
      <c r="D49" s="46"/>
      <c r="E49" s="42">
        <f t="shared" ref="E49:T49" si="10">SUM(E35:E48)</f>
        <v>315</v>
      </c>
      <c r="F49" s="42">
        <f t="shared" si="10"/>
        <v>64</v>
      </c>
      <c r="G49" s="42">
        <f t="shared" si="10"/>
        <v>0</v>
      </c>
      <c r="H49" s="42">
        <f t="shared" si="10"/>
        <v>0</v>
      </c>
      <c r="I49" s="42">
        <f t="shared" si="10"/>
        <v>0</v>
      </c>
      <c r="J49" s="42">
        <f t="shared" si="10"/>
        <v>33</v>
      </c>
      <c r="K49" s="42">
        <f t="shared" si="10"/>
        <v>47</v>
      </c>
      <c r="L49" s="42">
        <f t="shared" si="10"/>
        <v>0</v>
      </c>
      <c r="M49" s="42">
        <f t="shared" si="10"/>
        <v>0</v>
      </c>
      <c r="N49" s="42">
        <f t="shared" si="10"/>
        <v>0</v>
      </c>
      <c r="O49" s="42">
        <f t="shared" si="10"/>
        <v>0</v>
      </c>
      <c r="P49" s="42">
        <f t="shared" si="10"/>
        <v>38</v>
      </c>
      <c r="Q49" s="42">
        <f t="shared" si="10"/>
        <v>0</v>
      </c>
      <c r="R49" s="42">
        <f t="shared" si="10"/>
        <v>0</v>
      </c>
      <c r="S49" s="42">
        <f t="shared" si="10"/>
        <v>0</v>
      </c>
      <c r="T49" s="42">
        <f t="shared" si="10"/>
        <v>161</v>
      </c>
      <c r="U49" s="43">
        <f>((T49+Q49+N49-R49)+(O49*2))/E49</f>
        <v>0.51111111111111107</v>
      </c>
      <c r="V49" s="44">
        <v>121</v>
      </c>
      <c r="W49" s="44" t="s">
        <v>189</v>
      </c>
      <c r="X49" s="44" t="s">
        <v>75</v>
      </c>
      <c r="Y49" s="63">
        <v>1111</v>
      </c>
      <c r="Z49" s="55" t="s">
        <v>428</v>
      </c>
      <c r="AA49" s="46" t="s">
        <v>91</v>
      </c>
      <c r="AB49" s="72" t="s">
        <v>232</v>
      </c>
    </row>
    <row r="50" spans="1:28" x14ac:dyDescent="0.3">
      <c r="A50" s="1"/>
      <c r="B50" s="1"/>
      <c r="C50" s="1"/>
      <c r="D50" s="1"/>
      <c r="F50" s="47" t="s">
        <v>41</v>
      </c>
      <c r="G50" s="61" t="e">
        <f>F49/G49</f>
        <v>#DIV/0!</v>
      </c>
      <c r="H50" s="47"/>
      <c r="I50" s="27"/>
      <c r="J50" s="47" t="s">
        <v>42</v>
      </c>
      <c r="K50" s="61">
        <f>J49/K49</f>
        <v>0.7021276595744681</v>
      </c>
      <c r="L50" s="1"/>
      <c r="M50" s="37" t="s">
        <v>43</v>
      </c>
      <c r="N50" s="49"/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C52" s="1" t="s">
        <v>429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40"/>
      <c r="Z52" s="39"/>
      <c r="AA52" s="1"/>
      <c r="AB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FF65-17E1-44CA-AB18-32123B5083F8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412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233</v>
      </c>
      <c r="K4" s="16" t="s">
        <v>45</v>
      </c>
      <c r="L4" s="17"/>
      <c r="M4" s="18"/>
      <c r="N4" s="19">
        <v>14</v>
      </c>
      <c r="O4" s="19">
        <v>26</v>
      </c>
      <c r="P4" s="19">
        <v>30</v>
      </c>
      <c r="Q4" s="19">
        <v>25</v>
      </c>
      <c r="R4" s="20"/>
      <c r="S4" s="21">
        <f>SUM(N4:R4)</f>
        <v>95</v>
      </c>
      <c r="T4" s="22">
        <v>124</v>
      </c>
    </row>
    <row r="5" spans="1:28" x14ac:dyDescent="0.3">
      <c r="B5" s="1"/>
      <c r="C5" s="6" t="s">
        <v>141</v>
      </c>
      <c r="D5" s="7" t="s">
        <v>6</v>
      </c>
      <c r="E5" s="1"/>
      <c r="F5" s="1"/>
      <c r="G5" s="1"/>
      <c r="J5" s="15" t="s">
        <v>234</v>
      </c>
      <c r="K5" s="16" t="s">
        <v>136</v>
      </c>
      <c r="L5" s="17"/>
      <c r="M5" s="18"/>
      <c r="N5" s="19">
        <v>24</v>
      </c>
      <c r="O5" s="19">
        <v>20</v>
      </c>
      <c r="P5" s="19">
        <v>28</v>
      </c>
      <c r="Q5" s="19">
        <v>36</v>
      </c>
      <c r="R5" s="20"/>
      <c r="S5" s="21">
        <f>SUM(N5:R5)</f>
        <v>108</v>
      </c>
      <c r="T5" s="22">
        <v>124</v>
      </c>
      <c r="U5" s="1"/>
      <c r="V5" s="1"/>
      <c r="W5" s="1"/>
    </row>
    <row r="6" spans="1:28" x14ac:dyDescent="0.3">
      <c r="C6" s="66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124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31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135</v>
      </c>
      <c r="B13" s="1" t="s">
        <v>68</v>
      </c>
      <c r="C13" s="26" t="s">
        <v>251</v>
      </c>
      <c r="D13" s="36">
        <v>35</v>
      </c>
      <c r="E13" s="84"/>
      <c r="F13" s="84"/>
      <c r="G13" s="84"/>
      <c r="H13" s="84"/>
      <c r="I13" s="84"/>
      <c r="J13" s="84"/>
      <c r="K13" s="84"/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+(F13*2)+J13</f>
        <v>0</v>
      </c>
      <c r="U13" s="38" t="str">
        <f>IFERROR(((T13+Q13+N13-R13)+(O13*2))/E13,"")</f>
        <v/>
      </c>
      <c r="V13" s="22">
        <v>124</v>
      </c>
      <c r="W13" s="22" t="s">
        <v>76</v>
      </c>
      <c r="X13" s="22" t="s">
        <v>75</v>
      </c>
      <c r="Y13" s="62" t="s">
        <v>367</v>
      </c>
      <c r="Z13" s="39"/>
      <c r="AA13" s="1" t="s">
        <v>77</v>
      </c>
      <c r="AB13" s="27" t="s">
        <v>235</v>
      </c>
    </row>
    <row r="14" spans="1:28" x14ac:dyDescent="0.3">
      <c r="A14" s="1" t="s">
        <v>135</v>
      </c>
      <c r="B14" s="1" t="s">
        <v>68</v>
      </c>
      <c r="C14" s="26" t="s">
        <v>51</v>
      </c>
      <c r="D14" s="36">
        <v>21</v>
      </c>
      <c r="E14" s="84"/>
      <c r="F14" s="84"/>
      <c r="G14" s="84"/>
      <c r="H14" s="84"/>
      <c r="I14" s="84"/>
      <c r="J14" s="84"/>
      <c r="K14" s="84"/>
      <c r="L14" s="84"/>
      <c r="M14" s="84"/>
      <c r="N14" s="26">
        <f t="shared" ref="N14:N19" si="0">SUM(L14:M14)</f>
        <v>0</v>
      </c>
      <c r="O14" s="88"/>
      <c r="P14" s="88"/>
      <c r="Q14" s="88"/>
      <c r="R14" s="88"/>
      <c r="S14" s="88"/>
      <c r="T14" s="26">
        <f t="shared" ref="T14:T20" si="1">+(F14*2)+J14</f>
        <v>0</v>
      </c>
      <c r="U14" s="38" t="str">
        <f t="shared" ref="U14:U22" si="2">IFERROR(((T14+Q14+N14-R14)+(O14*2))/E14,"")</f>
        <v/>
      </c>
      <c r="V14" s="22">
        <v>124</v>
      </c>
      <c r="W14" s="22" t="s">
        <v>76</v>
      </c>
      <c r="X14" s="22" t="s">
        <v>75</v>
      </c>
      <c r="Y14" s="62" t="s">
        <v>367</v>
      </c>
      <c r="Z14" s="39"/>
      <c r="AA14" s="1" t="s">
        <v>77</v>
      </c>
      <c r="AB14" s="27" t="s">
        <v>235</v>
      </c>
    </row>
    <row r="15" spans="1:28" x14ac:dyDescent="0.3">
      <c r="A15" s="1" t="s">
        <v>135</v>
      </c>
      <c r="B15" s="1" t="s">
        <v>68</v>
      </c>
      <c r="C15" s="26" t="s">
        <v>64</v>
      </c>
      <c r="D15" s="36">
        <v>4</v>
      </c>
      <c r="E15" s="84"/>
      <c r="F15" s="84"/>
      <c r="G15" s="84"/>
      <c r="H15" s="84"/>
      <c r="I15" s="84"/>
      <c r="J15" s="84"/>
      <c r="K15" s="84"/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f t="shared" si="1"/>
        <v>0</v>
      </c>
      <c r="U15" s="38" t="str">
        <f t="shared" si="2"/>
        <v/>
      </c>
      <c r="V15" s="22">
        <v>124</v>
      </c>
      <c r="W15" s="22" t="s">
        <v>76</v>
      </c>
      <c r="X15" s="22" t="s">
        <v>75</v>
      </c>
      <c r="Y15" s="62" t="s">
        <v>367</v>
      </c>
      <c r="Z15" s="39"/>
      <c r="AA15" s="1" t="s">
        <v>77</v>
      </c>
      <c r="AB15" s="27" t="s">
        <v>235</v>
      </c>
    </row>
    <row r="16" spans="1:28" x14ac:dyDescent="0.3">
      <c r="A16" s="1" t="s">
        <v>135</v>
      </c>
      <c r="B16" s="1" t="s">
        <v>68</v>
      </c>
      <c r="C16" s="26" t="s">
        <v>47</v>
      </c>
      <c r="D16" s="36">
        <v>13</v>
      </c>
      <c r="E16" s="84"/>
      <c r="F16" s="84"/>
      <c r="G16" s="84"/>
      <c r="H16" s="84"/>
      <c r="I16" s="84"/>
      <c r="J16" s="84"/>
      <c r="K16" s="84"/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26">
        <f t="shared" si="1"/>
        <v>0</v>
      </c>
      <c r="U16" s="38" t="str">
        <f t="shared" si="2"/>
        <v/>
      </c>
      <c r="V16" s="22">
        <v>124</v>
      </c>
      <c r="W16" s="22" t="s">
        <v>76</v>
      </c>
      <c r="X16" s="22" t="s">
        <v>75</v>
      </c>
      <c r="Y16" s="62" t="s">
        <v>367</v>
      </c>
      <c r="Z16" s="39"/>
      <c r="AA16" s="1" t="s">
        <v>77</v>
      </c>
      <c r="AB16" s="27" t="s">
        <v>235</v>
      </c>
    </row>
    <row r="17" spans="1:28" x14ac:dyDescent="0.3">
      <c r="A17" s="1" t="s">
        <v>135</v>
      </c>
      <c r="B17" s="1" t="s">
        <v>68</v>
      </c>
      <c r="C17" s="26" t="s">
        <v>56</v>
      </c>
      <c r="D17" s="36">
        <v>11</v>
      </c>
      <c r="E17" s="84"/>
      <c r="F17" s="84"/>
      <c r="G17" s="84"/>
      <c r="H17" s="84"/>
      <c r="I17" s="84"/>
      <c r="J17" s="84"/>
      <c r="K17" s="84"/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f t="shared" si="1"/>
        <v>0</v>
      </c>
      <c r="U17" s="38" t="str">
        <f t="shared" si="2"/>
        <v/>
      </c>
      <c r="V17" s="22">
        <v>124</v>
      </c>
      <c r="W17" s="22" t="s">
        <v>76</v>
      </c>
      <c r="X17" s="22" t="s">
        <v>75</v>
      </c>
      <c r="Y17" s="62" t="s">
        <v>367</v>
      </c>
      <c r="Z17" s="39"/>
      <c r="AA17" s="1" t="s">
        <v>77</v>
      </c>
      <c r="AB17" s="27" t="s">
        <v>235</v>
      </c>
    </row>
    <row r="18" spans="1:28" x14ac:dyDescent="0.3">
      <c r="A18" s="1" t="s">
        <v>135</v>
      </c>
      <c r="B18" s="1" t="s">
        <v>68</v>
      </c>
      <c r="C18" s="26" t="s">
        <v>280</v>
      </c>
      <c r="D18" s="35">
        <v>19</v>
      </c>
      <c r="E18" s="84"/>
      <c r="F18" s="84"/>
      <c r="G18" s="84"/>
      <c r="H18" s="84"/>
      <c r="I18" s="84"/>
      <c r="J18" s="84"/>
      <c r="K18" s="84"/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f t="shared" si="1"/>
        <v>0</v>
      </c>
      <c r="U18" s="38" t="str">
        <f t="shared" si="2"/>
        <v/>
      </c>
      <c r="V18" s="22">
        <v>124</v>
      </c>
      <c r="W18" s="22" t="s">
        <v>76</v>
      </c>
      <c r="X18" s="22" t="s">
        <v>75</v>
      </c>
      <c r="Y18" s="62" t="s">
        <v>367</v>
      </c>
      <c r="Z18" s="39"/>
      <c r="AA18" s="1" t="s">
        <v>77</v>
      </c>
      <c r="AB18" s="27" t="s">
        <v>235</v>
      </c>
    </row>
    <row r="19" spans="1:28" x14ac:dyDescent="0.3">
      <c r="A19" s="1" t="s">
        <v>135</v>
      </c>
      <c r="B19" s="1" t="s">
        <v>68</v>
      </c>
      <c r="C19" s="26" t="s">
        <v>65</v>
      </c>
      <c r="D19" s="36">
        <v>34</v>
      </c>
      <c r="E19" s="84"/>
      <c r="F19" s="84"/>
      <c r="G19" s="84"/>
      <c r="H19" s="84"/>
      <c r="I19" s="84"/>
      <c r="J19" s="84"/>
      <c r="K19" s="84"/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26">
        <f t="shared" si="1"/>
        <v>0</v>
      </c>
      <c r="U19" s="38" t="str">
        <f t="shared" si="2"/>
        <v/>
      </c>
      <c r="V19" s="22">
        <v>124</v>
      </c>
      <c r="W19" s="22" t="s">
        <v>76</v>
      </c>
      <c r="X19" s="22" t="s">
        <v>75</v>
      </c>
      <c r="Y19" s="62" t="s">
        <v>367</v>
      </c>
      <c r="Z19" s="39"/>
      <c r="AA19" s="1" t="s">
        <v>77</v>
      </c>
      <c r="AB19" s="27" t="s">
        <v>235</v>
      </c>
    </row>
    <row r="20" spans="1:28" x14ac:dyDescent="0.3">
      <c r="A20" s="1" t="s">
        <v>135</v>
      </c>
      <c r="B20" s="1" t="s">
        <v>68</v>
      </c>
      <c r="C20" s="26" t="s">
        <v>285</v>
      </c>
      <c r="D20" s="36">
        <v>20</v>
      </c>
      <c r="E20" s="84"/>
      <c r="F20" s="84"/>
      <c r="G20" s="84"/>
      <c r="H20" s="84"/>
      <c r="I20" s="84"/>
      <c r="J20" s="84"/>
      <c r="K20" s="84"/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f t="shared" si="1"/>
        <v>0</v>
      </c>
      <c r="U20" s="38" t="str">
        <f t="shared" si="2"/>
        <v/>
      </c>
      <c r="V20" s="22">
        <v>124</v>
      </c>
      <c r="W20" s="22" t="s">
        <v>76</v>
      </c>
      <c r="X20" s="22" t="s">
        <v>75</v>
      </c>
      <c r="Y20" s="62" t="s">
        <v>367</v>
      </c>
      <c r="Z20" s="39"/>
      <c r="AA20" s="1" t="s">
        <v>77</v>
      </c>
      <c r="AB20" s="27" t="s">
        <v>235</v>
      </c>
    </row>
    <row r="21" spans="1:28" x14ac:dyDescent="0.3">
      <c r="A21" s="1" t="s">
        <v>135</v>
      </c>
      <c r="B21" s="1" t="s">
        <v>68</v>
      </c>
      <c r="C21" s="26" t="s">
        <v>49</v>
      </c>
      <c r="D21" s="36">
        <v>23</v>
      </c>
      <c r="E21" s="84"/>
      <c r="F21" s="84"/>
      <c r="G21" s="84"/>
      <c r="H21" s="84"/>
      <c r="I21" s="84"/>
      <c r="J21" s="84"/>
      <c r="K21" s="84"/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v>25</v>
      </c>
      <c r="U21" s="38" t="str">
        <f t="shared" si="2"/>
        <v/>
      </c>
      <c r="V21" s="22">
        <v>124</v>
      </c>
      <c r="W21" s="22" t="s">
        <v>76</v>
      </c>
      <c r="X21" s="22" t="s">
        <v>75</v>
      </c>
      <c r="Y21" s="62" t="s">
        <v>367</v>
      </c>
      <c r="Z21" s="39"/>
      <c r="AA21" s="1" t="s">
        <v>77</v>
      </c>
      <c r="AB21" s="27" t="s">
        <v>235</v>
      </c>
    </row>
    <row r="22" spans="1:28" x14ac:dyDescent="0.3">
      <c r="A22" s="1" t="s">
        <v>135</v>
      </c>
      <c r="B22" s="1" t="s">
        <v>68</v>
      </c>
      <c r="C22" s="26" t="s">
        <v>50</v>
      </c>
      <c r="D22" s="36">
        <v>33</v>
      </c>
      <c r="E22" s="84"/>
      <c r="F22" s="84"/>
      <c r="G22" s="84"/>
      <c r="H22" s="84"/>
      <c r="I22" s="84"/>
      <c r="J22" s="84"/>
      <c r="K22" s="84"/>
      <c r="L22" s="84"/>
      <c r="M22" s="37">
        <v>14</v>
      </c>
      <c r="N22" s="26">
        <f>SUM(L22:M22)</f>
        <v>14</v>
      </c>
      <c r="O22" s="88"/>
      <c r="P22" s="88"/>
      <c r="Q22" s="88"/>
      <c r="R22" s="88"/>
      <c r="S22" s="88"/>
      <c r="T22" s="26">
        <v>29</v>
      </c>
      <c r="U22" s="38" t="str">
        <f t="shared" si="2"/>
        <v/>
      </c>
      <c r="V22" s="22">
        <v>124</v>
      </c>
      <c r="W22" s="22" t="s">
        <v>76</v>
      </c>
      <c r="X22" s="22" t="s">
        <v>75</v>
      </c>
      <c r="Y22" s="62" t="s">
        <v>367</v>
      </c>
      <c r="Z22" s="39"/>
      <c r="AA22" s="1" t="s">
        <v>77</v>
      </c>
      <c r="AB22" s="27" t="s">
        <v>235</v>
      </c>
    </row>
    <row r="23" spans="1:28" x14ac:dyDescent="0.3">
      <c r="A23" s="1" t="s">
        <v>135</v>
      </c>
      <c r="B23" s="1" t="s">
        <v>68</v>
      </c>
      <c r="C23" s="54" t="s">
        <v>39</v>
      </c>
      <c r="D23" s="1"/>
      <c r="E23" s="54">
        <v>240</v>
      </c>
      <c r="F23" s="54"/>
      <c r="G23" s="54"/>
      <c r="H23" s="54"/>
      <c r="I23" s="54"/>
      <c r="J23" s="54"/>
      <c r="K23" s="54"/>
      <c r="L23" s="54"/>
      <c r="M23" s="54"/>
      <c r="N23" s="5"/>
      <c r="O23" s="54"/>
      <c r="P23" s="54"/>
      <c r="Q23" s="54"/>
      <c r="R23" s="54"/>
      <c r="S23" s="54"/>
      <c r="T23" s="54">
        <v>41</v>
      </c>
      <c r="U23" s="38" t="str">
        <f>_xlfn.IFNA("",((T23+Q23+N23-R23)+(O23*2))/E23)</f>
        <v/>
      </c>
      <c r="V23" s="22">
        <v>124</v>
      </c>
      <c r="W23" s="22" t="s">
        <v>76</v>
      </c>
      <c r="X23" s="22" t="s">
        <v>75</v>
      </c>
      <c r="Y23" s="62" t="s">
        <v>367</v>
      </c>
      <c r="Z23" s="39"/>
      <c r="AA23" s="1" t="s">
        <v>77</v>
      </c>
      <c r="AB23" s="27" t="s">
        <v>235</v>
      </c>
    </row>
    <row r="24" spans="1:28" x14ac:dyDescent="0.3">
      <c r="A24" s="46" t="s">
        <v>135</v>
      </c>
      <c r="B24" s="46" t="s">
        <v>68</v>
      </c>
      <c r="C24" s="42" t="s">
        <v>40</v>
      </c>
      <c r="D24" s="46"/>
      <c r="E24" s="42">
        <f t="shared" ref="E24:T24" si="3">SUM(E13:E23)</f>
        <v>240</v>
      </c>
      <c r="F24" s="42">
        <f t="shared" si="3"/>
        <v>0</v>
      </c>
      <c r="G24" s="42">
        <f t="shared" si="3"/>
        <v>0</v>
      </c>
      <c r="H24" s="42">
        <f t="shared" si="3"/>
        <v>0</v>
      </c>
      <c r="I24" s="42">
        <f t="shared" si="3"/>
        <v>0</v>
      </c>
      <c r="J24" s="42">
        <f t="shared" si="3"/>
        <v>0</v>
      </c>
      <c r="K24" s="42">
        <f t="shared" si="3"/>
        <v>0</v>
      </c>
      <c r="L24" s="42">
        <f t="shared" si="3"/>
        <v>0</v>
      </c>
      <c r="M24" s="42">
        <f t="shared" si="3"/>
        <v>14</v>
      </c>
      <c r="N24" s="42">
        <f t="shared" si="3"/>
        <v>14</v>
      </c>
      <c r="O24" s="42">
        <f t="shared" si="3"/>
        <v>0</v>
      </c>
      <c r="P24" s="42">
        <f t="shared" si="3"/>
        <v>0</v>
      </c>
      <c r="Q24" s="42">
        <f t="shared" si="3"/>
        <v>0</v>
      </c>
      <c r="R24" s="42">
        <f t="shared" si="3"/>
        <v>0</v>
      </c>
      <c r="S24" s="42">
        <f t="shared" si="3"/>
        <v>0</v>
      </c>
      <c r="T24" s="42">
        <f t="shared" si="3"/>
        <v>95</v>
      </c>
      <c r="U24" s="43">
        <f>((T24+Q24+N24-R24)+(O24*2))/E24</f>
        <v>0.45416666666666666</v>
      </c>
      <c r="V24" s="44">
        <v>124</v>
      </c>
      <c r="W24" s="44" t="s">
        <v>76</v>
      </c>
      <c r="X24" s="44" t="s">
        <v>75</v>
      </c>
      <c r="Y24" s="63" t="s">
        <v>367</v>
      </c>
      <c r="Z24" s="45"/>
      <c r="AA24" s="46" t="s">
        <v>77</v>
      </c>
      <c r="AB24" s="72" t="s">
        <v>235</v>
      </c>
    </row>
    <row r="25" spans="1:28" x14ac:dyDescent="0.3">
      <c r="A25" s="1"/>
      <c r="B25" s="1"/>
      <c r="C25" s="1"/>
      <c r="D25" s="1"/>
      <c r="F25" s="47" t="s">
        <v>41</v>
      </c>
      <c r="G25" s="61" t="e">
        <f>F24/G24</f>
        <v>#DIV/0!</v>
      </c>
      <c r="H25" s="47"/>
      <c r="I25" s="27"/>
      <c r="J25" s="47" t="s">
        <v>42</v>
      </c>
      <c r="K25" s="61" t="e">
        <f>J24/K24</f>
        <v>#DIV/0!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136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31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135</v>
      </c>
      <c r="C35" s="26" t="s">
        <v>312</v>
      </c>
      <c r="D35" s="36">
        <v>13</v>
      </c>
      <c r="E35" s="84"/>
      <c r="F35" s="84"/>
      <c r="G35" s="84"/>
      <c r="H35" s="84"/>
      <c r="I35" s="84"/>
      <c r="J35" s="84"/>
      <c r="K35" s="84"/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/>
      <c r="U35" s="38" t="str">
        <f>IFERROR(((T35+Q35+N35-R35)+(O35*2))/E35,"")</f>
        <v/>
      </c>
      <c r="V35" s="22">
        <v>124</v>
      </c>
      <c r="W35" s="22" t="s">
        <v>74</v>
      </c>
      <c r="X35" s="22" t="s">
        <v>81</v>
      </c>
      <c r="Y35" s="62" t="s">
        <v>367</v>
      </c>
      <c r="Z35" s="39"/>
      <c r="AA35" s="1" t="s">
        <v>180</v>
      </c>
      <c r="AB35" s="27" t="s">
        <v>236</v>
      </c>
    </row>
    <row r="36" spans="1:28" x14ac:dyDescent="0.3">
      <c r="A36" s="1" t="s">
        <v>68</v>
      </c>
      <c r="B36" s="1" t="s">
        <v>135</v>
      </c>
      <c r="C36" s="26" t="s">
        <v>299</v>
      </c>
      <c r="D36" s="36">
        <v>23</v>
      </c>
      <c r="E36" s="84"/>
      <c r="F36" s="84"/>
      <c r="G36" s="84"/>
      <c r="H36" s="84"/>
      <c r="I36" s="84"/>
      <c r="J36" s="84"/>
      <c r="K36" s="84"/>
      <c r="L36" s="84"/>
      <c r="M36" s="84"/>
      <c r="N36" s="26">
        <f t="shared" ref="N36:N42" si="4">SUM(L36:M36)</f>
        <v>0</v>
      </c>
      <c r="O36" s="88"/>
      <c r="P36" s="88"/>
      <c r="Q36" s="88"/>
      <c r="R36" s="88"/>
      <c r="S36" s="88"/>
      <c r="T36" s="26"/>
      <c r="U36" s="38" t="str">
        <f t="shared" ref="U36:U45" si="5">IFERROR(((T36+Q36+N36-R36)+(O36*2))/E36,"")</f>
        <v/>
      </c>
      <c r="V36" s="22">
        <v>124</v>
      </c>
      <c r="W36" s="22" t="s">
        <v>74</v>
      </c>
      <c r="X36" s="22" t="s">
        <v>81</v>
      </c>
      <c r="Y36" s="62" t="s">
        <v>367</v>
      </c>
      <c r="Z36" s="39"/>
      <c r="AA36" s="1" t="s">
        <v>180</v>
      </c>
      <c r="AB36" s="27" t="s">
        <v>236</v>
      </c>
    </row>
    <row r="37" spans="1:28" x14ac:dyDescent="0.3">
      <c r="A37" s="1" t="s">
        <v>68</v>
      </c>
      <c r="B37" s="1" t="s">
        <v>135</v>
      </c>
      <c r="C37" s="26" t="s">
        <v>301</v>
      </c>
      <c r="D37" s="36">
        <v>30</v>
      </c>
      <c r="E37" s="84"/>
      <c r="F37" s="84"/>
      <c r="G37" s="84"/>
      <c r="H37" s="84"/>
      <c r="I37" s="84"/>
      <c r="J37" s="84"/>
      <c r="K37" s="84"/>
      <c r="L37" s="84"/>
      <c r="M37" s="84"/>
      <c r="N37" s="26">
        <f t="shared" si="4"/>
        <v>0</v>
      </c>
      <c r="O37" s="88"/>
      <c r="P37" s="88"/>
      <c r="Q37" s="88"/>
      <c r="R37" s="88"/>
      <c r="S37" s="88"/>
      <c r="T37" s="26"/>
      <c r="U37" s="38" t="str">
        <f t="shared" si="5"/>
        <v/>
      </c>
      <c r="V37" s="22">
        <v>124</v>
      </c>
      <c r="W37" s="22" t="s">
        <v>74</v>
      </c>
      <c r="X37" s="22" t="s">
        <v>81</v>
      </c>
      <c r="Y37" s="62" t="s">
        <v>367</v>
      </c>
      <c r="Z37" s="39"/>
      <c r="AA37" s="1" t="s">
        <v>180</v>
      </c>
      <c r="AB37" s="27" t="s">
        <v>236</v>
      </c>
    </row>
    <row r="38" spans="1:28" x14ac:dyDescent="0.3">
      <c r="A38" s="1" t="s">
        <v>68</v>
      </c>
      <c r="B38" s="1" t="s">
        <v>135</v>
      </c>
      <c r="C38" s="26" t="s">
        <v>302</v>
      </c>
      <c r="D38" s="36">
        <v>21</v>
      </c>
      <c r="E38" s="84"/>
      <c r="F38" s="84"/>
      <c r="G38" s="84"/>
      <c r="H38" s="84"/>
      <c r="I38" s="84"/>
      <c r="J38" s="84"/>
      <c r="K38" s="84"/>
      <c r="L38" s="84"/>
      <c r="M38" s="84"/>
      <c r="N38" s="26">
        <f t="shared" si="4"/>
        <v>0</v>
      </c>
      <c r="O38" s="88"/>
      <c r="P38" s="88"/>
      <c r="Q38" s="88"/>
      <c r="R38" s="88"/>
      <c r="S38" s="88"/>
      <c r="T38" s="26">
        <v>13</v>
      </c>
      <c r="U38" s="38" t="str">
        <f t="shared" si="5"/>
        <v/>
      </c>
      <c r="V38" s="22">
        <v>124</v>
      </c>
      <c r="W38" s="22" t="s">
        <v>74</v>
      </c>
      <c r="X38" s="22" t="s">
        <v>81</v>
      </c>
      <c r="Y38" s="62" t="s">
        <v>367</v>
      </c>
      <c r="Z38" s="39"/>
      <c r="AA38" s="1" t="s">
        <v>180</v>
      </c>
      <c r="AB38" s="27" t="s">
        <v>236</v>
      </c>
    </row>
    <row r="39" spans="1:28" x14ac:dyDescent="0.3">
      <c r="A39" s="1" t="s">
        <v>68</v>
      </c>
      <c r="B39" s="1" t="s">
        <v>135</v>
      </c>
      <c r="C39" s="26" t="s">
        <v>303</v>
      </c>
      <c r="D39" s="36">
        <v>12</v>
      </c>
      <c r="E39" s="84"/>
      <c r="F39" s="84"/>
      <c r="G39" s="84"/>
      <c r="H39" s="84"/>
      <c r="I39" s="84"/>
      <c r="J39" s="84"/>
      <c r="K39" s="84"/>
      <c r="L39" s="84"/>
      <c r="M39" s="84"/>
      <c r="N39" s="26">
        <f t="shared" ref="N39" si="6">SUM(L39:M39)</f>
        <v>0</v>
      </c>
      <c r="O39" s="88"/>
      <c r="P39" s="88"/>
      <c r="Q39" s="88"/>
      <c r="R39" s="88"/>
      <c r="S39" s="88"/>
      <c r="T39" s="26"/>
      <c r="U39" s="38" t="str">
        <f t="shared" si="5"/>
        <v/>
      </c>
      <c r="V39" s="22">
        <v>124</v>
      </c>
      <c r="W39" s="22" t="s">
        <v>74</v>
      </c>
      <c r="X39" s="22" t="s">
        <v>81</v>
      </c>
      <c r="Y39" s="62" t="s">
        <v>367</v>
      </c>
      <c r="Z39" s="39"/>
      <c r="AA39" s="1" t="s">
        <v>180</v>
      </c>
      <c r="AB39" s="27" t="s">
        <v>236</v>
      </c>
    </row>
    <row r="40" spans="1:28" x14ac:dyDescent="0.3">
      <c r="A40" s="1" t="s">
        <v>68</v>
      </c>
      <c r="B40" s="1" t="s">
        <v>135</v>
      </c>
      <c r="C40" s="26" t="s">
        <v>304</v>
      </c>
      <c r="D40" s="36">
        <v>31</v>
      </c>
      <c r="E40" s="84"/>
      <c r="F40" s="84"/>
      <c r="G40" s="84"/>
      <c r="H40" s="84"/>
      <c r="I40" s="84"/>
      <c r="J40" s="84"/>
      <c r="K40" s="84"/>
      <c r="L40" s="84"/>
      <c r="M40" s="37">
        <v>17</v>
      </c>
      <c r="N40" s="26">
        <f t="shared" si="4"/>
        <v>17</v>
      </c>
      <c r="O40" s="88"/>
      <c r="P40" s="88"/>
      <c r="Q40" s="88"/>
      <c r="R40" s="88"/>
      <c r="S40" s="88"/>
      <c r="T40" s="26">
        <v>25</v>
      </c>
      <c r="U40" s="38" t="str">
        <f t="shared" si="5"/>
        <v/>
      </c>
      <c r="V40" s="22">
        <v>124</v>
      </c>
      <c r="W40" s="22" t="s">
        <v>74</v>
      </c>
      <c r="X40" s="22" t="s">
        <v>81</v>
      </c>
      <c r="Y40" s="62" t="s">
        <v>367</v>
      </c>
      <c r="Z40" s="39"/>
      <c r="AA40" s="1" t="s">
        <v>180</v>
      </c>
      <c r="AB40" s="27" t="s">
        <v>236</v>
      </c>
    </row>
    <row r="41" spans="1:28" x14ac:dyDescent="0.3">
      <c r="A41" s="1" t="s">
        <v>68</v>
      </c>
      <c r="B41" s="1" t="s">
        <v>135</v>
      </c>
      <c r="C41" s="26" t="s">
        <v>306</v>
      </c>
      <c r="D41" s="36">
        <v>24</v>
      </c>
      <c r="E41" s="84"/>
      <c r="F41" s="84"/>
      <c r="G41" s="84"/>
      <c r="H41" s="84"/>
      <c r="I41" s="84"/>
      <c r="J41" s="84"/>
      <c r="K41" s="84"/>
      <c r="L41" s="84"/>
      <c r="M41" s="84"/>
      <c r="N41" s="26">
        <f t="shared" si="4"/>
        <v>0</v>
      </c>
      <c r="O41" s="88"/>
      <c r="P41" s="88"/>
      <c r="Q41" s="88"/>
      <c r="R41" s="88"/>
      <c r="S41" s="88"/>
      <c r="T41" s="26"/>
      <c r="U41" s="38" t="str">
        <f t="shared" si="5"/>
        <v/>
      </c>
      <c r="V41" s="22">
        <v>124</v>
      </c>
      <c r="W41" s="22" t="s">
        <v>74</v>
      </c>
      <c r="X41" s="22" t="s">
        <v>81</v>
      </c>
      <c r="Y41" s="62" t="s">
        <v>367</v>
      </c>
      <c r="Z41" s="39"/>
      <c r="AA41" s="1" t="s">
        <v>180</v>
      </c>
      <c r="AB41" s="27" t="s">
        <v>236</v>
      </c>
    </row>
    <row r="42" spans="1:28" x14ac:dyDescent="0.3">
      <c r="A42" s="1" t="s">
        <v>68</v>
      </c>
      <c r="B42" s="1" t="s">
        <v>135</v>
      </c>
      <c r="C42" s="26" t="s">
        <v>355</v>
      </c>
      <c r="D42" s="36">
        <v>25</v>
      </c>
      <c r="E42" s="84"/>
      <c r="F42" s="84"/>
      <c r="G42" s="84"/>
      <c r="H42" s="84"/>
      <c r="I42" s="84"/>
      <c r="J42" s="84"/>
      <c r="K42" s="84"/>
      <c r="L42" s="84"/>
      <c r="M42" s="84"/>
      <c r="N42" s="26">
        <f t="shared" si="4"/>
        <v>0</v>
      </c>
      <c r="O42" s="88"/>
      <c r="P42" s="88"/>
      <c r="Q42" s="88"/>
      <c r="R42" s="88"/>
      <c r="S42" s="88"/>
      <c r="T42" s="26"/>
      <c r="U42" s="38" t="str">
        <f t="shared" si="5"/>
        <v/>
      </c>
      <c r="V42" s="22">
        <v>124</v>
      </c>
      <c r="W42" s="22" t="s">
        <v>74</v>
      </c>
      <c r="X42" s="22" t="s">
        <v>81</v>
      </c>
      <c r="Y42" s="62" t="s">
        <v>367</v>
      </c>
      <c r="Z42" s="39"/>
      <c r="AA42" s="1" t="s">
        <v>180</v>
      </c>
      <c r="AB42" s="27" t="s">
        <v>236</v>
      </c>
    </row>
    <row r="43" spans="1:28" x14ac:dyDescent="0.3">
      <c r="A43" s="1" t="s">
        <v>68</v>
      </c>
      <c r="B43" s="1" t="s">
        <v>135</v>
      </c>
      <c r="C43" s="26" t="s">
        <v>308</v>
      </c>
      <c r="D43" s="36">
        <v>10</v>
      </c>
      <c r="E43" s="84"/>
      <c r="F43" s="84"/>
      <c r="G43" s="84"/>
      <c r="H43" s="84"/>
      <c r="I43" s="84"/>
      <c r="J43" s="84"/>
      <c r="K43" s="84"/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26">
        <v>17</v>
      </c>
      <c r="U43" s="38" t="str">
        <f t="shared" si="5"/>
        <v/>
      </c>
      <c r="V43" s="22">
        <v>124</v>
      </c>
      <c r="W43" s="22" t="s">
        <v>74</v>
      </c>
      <c r="X43" s="22" t="s">
        <v>81</v>
      </c>
      <c r="Y43" s="62" t="s">
        <v>367</v>
      </c>
      <c r="Z43" s="39"/>
      <c r="AA43" s="1" t="s">
        <v>180</v>
      </c>
      <c r="AB43" s="27" t="s">
        <v>236</v>
      </c>
    </row>
    <row r="44" spans="1:28" x14ac:dyDescent="0.3">
      <c r="A44" s="1" t="s">
        <v>68</v>
      </c>
      <c r="B44" s="1" t="s">
        <v>135</v>
      </c>
      <c r="C44" s="26" t="s">
        <v>309</v>
      </c>
      <c r="D44" s="36">
        <v>22</v>
      </c>
      <c r="E44" s="84"/>
      <c r="F44" s="84"/>
      <c r="G44" s="84"/>
      <c r="H44" s="84"/>
      <c r="I44" s="84"/>
      <c r="J44" s="84"/>
      <c r="K44" s="84"/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26"/>
      <c r="U44" s="38" t="str">
        <f t="shared" si="5"/>
        <v/>
      </c>
      <c r="V44" s="22">
        <v>124</v>
      </c>
      <c r="W44" s="22" t="s">
        <v>74</v>
      </c>
      <c r="X44" s="22" t="s">
        <v>81</v>
      </c>
      <c r="Y44" s="62" t="s">
        <v>367</v>
      </c>
      <c r="Z44" s="39"/>
      <c r="AA44" s="1" t="s">
        <v>180</v>
      </c>
      <c r="AB44" s="27" t="s">
        <v>236</v>
      </c>
    </row>
    <row r="45" spans="1:28" x14ac:dyDescent="0.3">
      <c r="A45" s="1" t="s">
        <v>68</v>
      </c>
      <c r="B45" s="1" t="s">
        <v>135</v>
      </c>
      <c r="C45" s="26" t="s">
        <v>310</v>
      </c>
      <c r="D45" s="36">
        <v>20</v>
      </c>
      <c r="E45" s="84"/>
      <c r="F45" s="84"/>
      <c r="G45" s="84"/>
      <c r="H45" s="84"/>
      <c r="I45" s="84"/>
      <c r="J45" s="84"/>
      <c r="K45" s="84"/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26">
        <v>15</v>
      </c>
      <c r="U45" s="38" t="str">
        <f t="shared" si="5"/>
        <v/>
      </c>
      <c r="V45" s="22">
        <v>124</v>
      </c>
      <c r="W45" s="22" t="s">
        <v>74</v>
      </c>
      <c r="X45" s="22" t="s">
        <v>81</v>
      </c>
      <c r="Y45" s="62" t="s">
        <v>367</v>
      </c>
      <c r="Z45" s="39"/>
      <c r="AA45" s="1" t="s">
        <v>180</v>
      </c>
      <c r="AB45" s="27" t="s">
        <v>236</v>
      </c>
    </row>
    <row r="46" spans="1:28" x14ac:dyDescent="0.3">
      <c r="A46" s="1" t="s">
        <v>68</v>
      </c>
      <c r="B46" s="1" t="s">
        <v>135</v>
      </c>
      <c r="C46" s="54" t="s">
        <v>39</v>
      </c>
      <c r="D46" s="34"/>
      <c r="E46" s="54">
        <v>240</v>
      </c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>
        <v>38</v>
      </c>
      <c r="U46" s="38" t="str">
        <f>_xlfn.IFNA("",((T46+Q46+N46-R46)+(O46*2))/E46)</f>
        <v/>
      </c>
      <c r="V46" s="22">
        <v>124</v>
      </c>
      <c r="W46" s="22" t="s">
        <v>74</v>
      </c>
      <c r="X46" s="22" t="s">
        <v>81</v>
      </c>
      <c r="Y46" s="62" t="s">
        <v>367</v>
      </c>
      <c r="Z46" s="39"/>
      <c r="AA46" s="1" t="s">
        <v>180</v>
      </c>
      <c r="AB46" s="27" t="s">
        <v>236</v>
      </c>
    </row>
    <row r="47" spans="1:28" x14ac:dyDescent="0.3">
      <c r="A47" s="46" t="s">
        <v>68</v>
      </c>
      <c r="B47" s="46" t="s">
        <v>135</v>
      </c>
      <c r="C47" s="42" t="s">
        <v>40</v>
      </c>
      <c r="D47" s="46"/>
      <c r="E47" s="42">
        <f t="shared" ref="E47:T47" si="7">SUM(E35:E46)</f>
        <v>240</v>
      </c>
      <c r="F47" s="42">
        <f t="shared" si="7"/>
        <v>0</v>
      </c>
      <c r="G47" s="42">
        <f t="shared" si="7"/>
        <v>0</v>
      </c>
      <c r="H47" s="42">
        <f t="shared" si="7"/>
        <v>0</v>
      </c>
      <c r="I47" s="42">
        <f t="shared" si="7"/>
        <v>0</v>
      </c>
      <c r="J47" s="42">
        <f t="shared" si="7"/>
        <v>0</v>
      </c>
      <c r="K47" s="42">
        <f t="shared" si="7"/>
        <v>0</v>
      </c>
      <c r="L47" s="42">
        <f t="shared" si="7"/>
        <v>0</v>
      </c>
      <c r="M47" s="42">
        <f t="shared" si="7"/>
        <v>17</v>
      </c>
      <c r="N47" s="42">
        <f t="shared" si="7"/>
        <v>17</v>
      </c>
      <c r="O47" s="42">
        <f t="shared" si="7"/>
        <v>0</v>
      </c>
      <c r="P47" s="42">
        <f t="shared" si="7"/>
        <v>0</v>
      </c>
      <c r="Q47" s="42">
        <f t="shared" si="7"/>
        <v>0</v>
      </c>
      <c r="R47" s="42">
        <f t="shared" si="7"/>
        <v>0</v>
      </c>
      <c r="S47" s="42">
        <f t="shared" si="7"/>
        <v>0</v>
      </c>
      <c r="T47" s="42">
        <f t="shared" si="7"/>
        <v>108</v>
      </c>
      <c r="U47" s="43">
        <f>((T47+Q47+N47-R47)+(O47*2))/E47</f>
        <v>0.52083333333333337</v>
      </c>
      <c r="V47" s="44">
        <v>124</v>
      </c>
      <c r="W47" s="44" t="s">
        <v>74</v>
      </c>
      <c r="X47" s="44" t="s">
        <v>81</v>
      </c>
      <c r="Y47" s="63" t="s">
        <v>367</v>
      </c>
      <c r="Z47" s="45"/>
      <c r="AA47" s="46" t="s">
        <v>180</v>
      </c>
      <c r="AB47" s="72" t="s">
        <v>236</v>
      </c>
    </row>
    <row r="48" spans="1:28" x14ac:dyDescent="0.3">
      <c r="A48" s="1"/>
      <c r="B48" s="1"/>
      <c r="C48" s="1"/>
      <c r="D48" s="1"/>
      <c r="F48" s="47" t="s">
        <v>41</v>
      </c>
      <c r="G48" s="61" t="e">
        <f>F47/G47</f>
        <v>#DIV/0!</v>
      </c>
      <c r="H48" s="47"/>
      <c r="I48" s="27"/>
      <c r="J48" s="47" t="s">
        <v>42</v>
      </c>
      <c r="K48" s="61" t="e">
        <f>J47/K47</f>
        <v>#DIV/0!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E570-1030-4F28-8E8B-335749B1D5E6}">
  <sheetPr>
    <tabColor rgb="FFFF0000"/>
    <pageSetUpPr fitToPage="1"/>
  </sheetPr>
  <dimension ref="A1:AB52"/>
  <sheetViews>
    <sheetView workbookViewId="0">
      <selection activeCell="F6" sqref="F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413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 t="s">
        <v>442</v>
      </c>
    </row>
    <row r="3" spans="1:28" x14ac:dyDescent="0.3">
      <c r="B3" s="1"/>
      <c r="C3" s="6">
        <v>28949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237</v>
      </c>
      <c r="K4" s="16" t="s">
        <v>45</v>
      </c>
      <c r="L4" s="17"/>
      <c r="M4" s="18"/>
      <c r="N4" s="19">
        <v>25</v>
      </c>
      <c r="O4" s="19">
        <v>20</v>
      </c>
      <c r="P4" s="19">
        <v>36</v>
      </c>
      <c r="Q4" s="19">
        <v>32</v>
      </c>
      <c r="R4" s="20"/>
      <c r="S4" s="21">
        <f>SUM(N4:R4)</f>
        <v>113</v>
      </c>
      <c r="T4" s="22">
        <v>130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238</v>
      </c>
      <c r="K5" s="16" t="s">
        <v>136</v>
      </c>
      <c r="L5" s="17"/>
      <c r="M5" s="18"/>
      <c r="N5" s="19">
        <v>29</v>
      </c>
      <c r="O5" s="19">
        <v>27</v>
      </c>
      <c r="P5" s="19">
        <v>22</v>
      </c>
      <c r="Q5" s="19">
        <v>36</v>
      </c>
      <c r="R5" s="20"/>
      <c r="S5" s="21">
        <f>SUM(N5:R5)</f>
        <v>114</v>
      </c>
      <c r="T5" s="22">
        <v>130</v>
      </c>
      <c r="U5" s="1"/>
      <c r="V5" s="1"/>
      <c r="W5" s="1"/>
    </row>
    <row r="6" spans="1:28" x14ac:dyDescent="0.3">
      <c r="C6" s="23">
        <v>1126</v>
      </c>
      <c r="D6" s="7" t="s">
        <v>7</v>
      </c>
      <c r="F6" s="34" t="s">
        <v>444</v>
      </c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130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32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135</v>
      </c>
      <c r="B13" s="1" t="s">
        <v>68</v>
      </c>
      <c r="C13" s="26" t="s">
        <v>251</v>
      </c>
      <c r="D13" s="36">
        <v>35</v>
      </c>
      <c r="E13" s="84"/>
      <c r="F13" s="26">
        <v>1</v>
      </c>
      <c r="G13" s="84"/>
      <c r="H13" s="84"/>
      <c r="I13" s="84"/>
      <c r="J13" s="26">
        <v>0</v>
      </c>
      <c r="K13" s="26">
        <v>0</v>
      </c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+(F13*2)+J13</f>
        <v>2</v>
      </c>
      <c r="U13" s="38" t="str">
        <f>IFERROR(((T13+Q13+N13-R13)+(O13*2))/E13,"")</f>
        <v/>
      </c>
      <c r="V13" s="22">
        <v>130</v>
      </c>
      <c r="W13" s="22" t="s">
        <v>74</v>
      </c>
      <c r="X13" s="22" t="s">
        <v>75</v>
      </c>
      <c r="Y13" s="62">
        <v>1126</v>
      </c>
      <c r="Z13" s="39"/>
      <c r="AA13" s="1" t="s">
        <v>77</v>
      </c>
      <c r="AB13" s="27" t="s">
        <v>239</v>
      </c>
    </row>
    <row r="14" spans="1:28" x14ac:dyDescent="0.3">
      <c r="A14" s="1" t="s">
        <v>135</v>
      </c>
      <c r="B14" s="1" t="s">
        <v>68</v>
      </c>
      <c r="C14" s="26" t="s">
        <v>51</v>
      </c>
      <c r="D14" s="36">
        <v>21</v>
      </c>
      <c r="E14" s="84"/>
      <c r="F14" s="26">
        <v>10</v>
      </c>
      <c r="G14" s="26">
        <v>12</v>
      </c>
      <c r="H14" s="84"/>
      <c r="I14" s="84"/>
      <c r="J14" s="26">
        <v>4</v>
      </c>
      <c r="K14" s="26">
        <v>8</v>
      </c>
      <c r="L14" s="84"/>
      <c r="M14" s="84"/>
      <c r="N14" s="26">
        <f t="shared" ref="N14:N19" si="0">SUM(L14:M14)</f>
        <v>0</v>
      </c>
      <c r="O14" s="88"/>
      <c r="P14" s="88"/>
      <c r="Q14" s="88"/>
      <c r="R14" s="88"/>
      <c r="S14" s="88"/>
      <c r="T14" s="26">
        <f t="shared" ref="T14:T22" si="1">+(F14*2)+J14</f>
        <v>24</v>
      </c>
      <c r="U14" s="38" t="str">
        <f t="shared" ref="U14:U22" si="2">IFERROR(((T14+Q14+N14-R14)+(O14*2))/E14,"")</f>
        <v/>
      </c>
      <c r="V14" s="22">
        <v>130</v>
      </c>
      <c r="W14" s="22" t="s">
        <v>74</v>
      </c>
      <c r="X14" s="22" t="s">
        <v>75</v>
      </c>
      <c r="Y14" s="62">
        <v>1126</v>
      </c>
      <c r="Z14" s="39"/>
      <c r="AA14" s="1" t="s">
        <v>77</v>
      </c>
      <c r="AB14" s="27" t="s">
        <v>239</v>
      </c>
    </row>
    <row r="15" spans="1:28" x14ac:dyDescent="0.3">
      <c r="A15" s="1" t="s">
        <v>135</v>
      </c>
      <c r="B15" s="1" t="s">
        <v>68</v>
      </c>
      <c r="C15" s="26" t="s">
        <v>64</v>
      </c>
      <c r="D15" s="36">
        <v>4</v>
      </c>
      <c r="E15" s="84"/>
      <c r="F15" s="26">
        <v>8</v>
      </c>
      <c r="G15" s="26">
        <v>11</v>
      </c>
      <c r="H15" s="84"/>
      <c r="I15" s="84"/>
      <c r="J15" s="26">
        <v>3</v>
      </c>
      <c r="K15" s="26">
        <v>4</v>
      </c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f t="shared" si="1"/>
        <v>19</v>
      </c>
      <c r="U15" s="38" t="str">
        <f t="shared" si="2"/>
        <v/>
      </c>
      <c r="V15" s="22">
        <v>130</v>
      </c>
      <c r="W15" s="22" t="s">
        <v>74</v>
      </c>
      <c r="X15" s="22" t="s">
        <v>75</v>
      </c>
      <c r="Y15" s="62">
        <v>1126</v>
      </c>
      <c r="Z15" s="39"/>
      <c r="AA15" s="1" t="s">
        <v>77</v>
      </c>
      <c r="AB15" s="27" t="s">
        <v>239</v>
      </c>
    </row>
    <row r="16" spans="1:28" x14ac:dyDescent="0.3">
      <c r="A16" s="1" t="s">
        <v>135</v>
      </c>
      <c r="B16" s="1" t="s">
        <v>68</v>
      </c>
      <c r="C16" s="26" t="s">
        <v>47</v>
      </c>
      <c r="D16" s="36">
        <v>13</v>
      </c>
      <c r="E16" s="84"/>
      <c r="F16" s="26">
        <v>8</v>
      </c>
      <c r="G16" s="84"/>
      <c r="H16" s="84"/>
      <c r="I16" s="84"/>
      <c r="J16" s="26">
        <v>0</v>
      </c>
      <c r="K16" s="26">
        <v>0</v>
      </c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26">
        <f t="shared" si="1"/>
        <v>16</v>
      </c>
      <c r="U16" s="38" t="str">
        <f t="shared" si="2"/>
        <v/>
      </c>
      <c r="V16" s="22">
        <v>130</v>
      </c>
      <c r="W16" s="22" t="s">
        <v>74</v>
      </c>
      <c r="X16" s="22" t="s">
        <v>75</v>
      </c>
      <c r="Y16" s="62">
        <v>1126</v>
      </c>
      <c r="Z16" s="39"/>
      <c r="AA16" s="1" t="s">
        <v>77</v>
      </c>
      <c r="AB16" s="27" t="s">
        <v>239</v>
      </c>
    </row>
    <row r="17" spans="1:28" x14ac:dyDescent="0.3">
      <c r="A17" s="1" t="s">
        <v>135</v>
      </c>
      <c r="B17" s="1" t="s">
        <v>68</v>
      </c>
      <c r="C17" s="26" t="s">
        <v>56</v>
      </c>
      <c r="D17" s="36">
        <v>11</v>
      </c>
      <c r="E17" s="84"/>
      <c r="F17" s="26">
        <v>2</v>
      </c>
      <c r="G17" s="84"/>
      <c r="H17" s="84"/>
      <c r="I17" s="84"/>
      <c r="J17" s="26">
        <v>6</v>
      </c>
      <c r="K17" s="26">
        <v>8</v>
      </c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f t="shared" si="1"/>
        <v>10</v>
      </c>
      <c r="U17" s="38" t="str">
        <f t="shared" si="2"/>
        <v/>
      </c>
      <c r="V17" s="22">
        <v>130</v>
      </c>
      <c r="W17" s="22" t="s">
        <v>74</v>
      </c>
      <c r="X17" s="22" t="s">
        <v>75</v>
      </c>
      <c r="Y17" s="62">
        <v>1126</v>
      </c>
      <c r="Z17" s="39"/>
      <c r="AA17" s="1" t="s">
        <v>77</v>
      </c>
      <c r="AB17" s="27" t="s">
        <v>239</v>
      </c>
    </row>
    <row r="18" spans="1:28" x14ac:dyDescent="0.3">
      <c r="A18" s="1" t="s">
        <v>135</v>
      </c>
      <c r="B18" s="1" t="s">
        <v>68</v>
      </c>
      <c r="C18" s="26" t="s">
        <v>280</v>
      </c>
      <c r="D18" s="35">
        <v>19</v>
      </c>
      <c r="E18" s="84"/>
      <c r="F18" s="26">
        <v>1</v>
      </c>
      <c r="G18" s="84"/>
      <c r="H18" s="84"/>
      <c r="I18" s="84"/>
      <c r="J18" s="26">
        <v>2</v>
      </c>
      <c r="K18" s="26">
        <v>2</v>
      </c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f t="shared" si="1"/>
        <v>4</v>
      </c>
      <c r="U18" s="38" t="str">
        <f t="shared" si="2"/>
        <v/>
      </c>
      <c r="V18" s="22">
        <v>130</v>
      </c>
      <c r="W18" s="22" t="s">
        <v>74</v>
      </c>
      <c r="X18" s="22" t="s">
        <v>75</v>
      </c>
      <c r="Y18" s="62">
        <v>1126</v>
      </c>
      <c r="Z18" s="39"/>
      <c r="AA18" s="1" t="s">
        <v>77</v>
      </c>
      <c r="AB18" s="27" t="s">
        <v>239</v>
      </c>
    </row>
    <row r="19" spans="1:28" x14ac:dyDescent="0.3">
      <c r="A19" s="1" t="s">
        <v>135</v>
      </c>
      <c r="B19" s="1" t="s">
        <v>68</v>
      </c>
      <c r="C19" s="26" t="s">
        <v>65</v>
      </c>
      <c r="D19" s="36">
        <v>34</v>
      </c>
      <c r="E19" s="84"/>
      <c r="F19" s="26">
        <v>1</v>
      </c>
      <c r="G19" s="84"/>
      <c r="H19" s="84"/>
      <c r="I19" s="84"/>
      <c r="J19" s="26">
        <v>0</v>
      </c>
      <c r="K19" s="26">
        <v>0</v>
      </c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26">
        <f t="shared" si="1"/>
        <v>2</v>
      </c>
      <c r="U19" s="38" t="str">
        <f t="shared" si="2"/>
        <v/>
      </c>
      <c r="V19" s="22">
        <v>130</v>
      </c>
      <c r="W19" s="22" t="s">
        <v>74</v>
      </c>
      <c r="X19" s="22" t="s">
        <v>75</v>
      </c>
      <c r="Y19" s="62">
        <v>1126</v>
      </c>
      <c r="Z19" s="39"/>
      <c r="AA19" s="1" t="s">
        <v>77</v>
      </c>
      <c r="AB19" s="27" t="s">
        <v>239</v>
      </c>
    </row>
    <row r="20" spans="1:28" x14ac:dyDescent="0.3">
      <c r="A20" s="1" t="s">
        <v>135</v>
      </c>
      <c r="B20" s="1" t="s">
        <v>68</v>
      </c>
      <c r="C20" s="26" t="s">
        <v>285</v>
      </c>
      <c r="D20" s="36">
        <v>20</v>
      </c>
      <c r="E20" s="84"/>
      <c r="F20" s="26">
        <v>0</v>
      </c>
      <c r="G20" s="84"/>
      <c r="H20" s="84"/>
      <c r="I20" s="84"/>
      <c r="J20" s="26">
        <v>0</v>
      </c>
      <c r="K20" s="26">
        <v>0</v>
      </c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f t="shared" si="1"/>
        <v>0</v>
      </c>
      <c r="U20" s="38" t="str">
        <f t="shared" si="2"/>
        <v/>
      </c>
      <c r="V20" s="22">
        <v>130</v>
      </c>
      <c r="W20" s="22" t="s">
        <v>74</v>
      </c>
      <c r="X20" s="22" t="s">
        <v>75</v>
      </c>
      <c r="Y20" s="62">
        <v>1126</v>
      </c>
      <c r="Z20" s="39"/>
      <c r="AA20" s="1" t="s">
        <v>77</v>
      </c>
      <c r="AB20" s="27" t="s">
        <v>239</v>
      </c>
    </row>
    <row r="21" spans="1:28" x14ac:dyDescent="0.3">
      <c r="A21" s="1" t="s">
        <v>135</v>
      </c>
      <c r="B21" s="1" t="s">
        <v>68</v>
      </c>
      <c r="C21" s="26" t="s">
        <v>49</v>
      </c>
      <c r="D21" s="36">
        <v>23</v>
      </c>
      <c r="E21" s="84"/>
      <c r="F21" s="26">
        <v>4</v>
      </c>
      <c r="G21" s="84"/>
      <c r="H21" s="84"/>
      <c r="I21" s="84"/>
      <c r="J21" s="26">
        <v>0</v>
      </c>
      <c r="K21" s="26">
        <v>0</v>
      </c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f t="shared" si="1"/>
        <v>8</v>
      </c>
      <c r="U21" s="38" t="str">
        <f t="shared" si="2"/>
        <v/>
      </c>
      <c r="V21" s="22">
        <v>130</v>
      </c>
      <c r="W21" s="22" t="s">
        <v>74</v>
      </c>
      <c r="X21" s="22" t="s">
        <v>75</v>
      </c>
      <c r="Y21" s="62">
        <v>1126</v>
      </c>
      <c r="Z21" s="39"/>
      <c r="AA21" s="1" t="s">
        <v>77</v>
      </c>
      <c r="AB21" s="27" t="s">
        <v>239</v>
      </c>
    </row>
    <row r="22" spans="1:28" x14ac:dyDescent="0.3">
      <c r="A22" s="1" t="s">
        <v>135</v>
      </c>
      <c r="B22" s="1" t="s">
        <v>68</v>
      </c>
      <c r="C22" s="26" t="s">
        <v>50</v>
      </c>
      <c r="D22" s="36">
        <v>33</v>
      </c>
      <c r="E22" s="84"/>
      <c r="F22" s="26">
        <v>11</v>
      </c>
      <c r="G22" s="84"/>
      <c r="H22" s="84"/>
      <c r="I22" s="84"/>
      <c r="J22" s="26">
        <v>6</v>
      </c>
      <c r="K22" s="26">
        <v>9</v>
      </c>
      <c r="L22" s="84"/>
      <c r="M22" s="26">
        <v>12</v>
      </c>
      <c r="N22" s="26">
        <f>SUM(L22:M22)</f>
        <v>12</v>
      </c>
      <c r="O22" s="88"/>
      <c r="P22" s="88"/>
      <c r="Q22" s="88"/>
      <c r="R22" s="88"/>
      <c r="S22" s="88"/>
      <c r="T22" s="26">
        <f t="shared" si="1"/>
        <v>28</v>
      </c>
      <c r="U22" s="38" t="str">
        <f t="shared" si="2"/>
        <v/>
      </c>
      <c r="V22" s="22">
        <v>130</v>
      </c>
      <c r="W22" s="22" t="s">
        <v>74</v>
      </c>
      <c r="X22" s="22" t="s">
        <v>75</v>
      </c>
      <c r="Y22" s="62">
        <v>1126</v>
      </c>
      <c r="Z22" s="39"/>
      <c r="AA22" s="1" t="s">
        <v>77</v>
      </c>
      <c r="AB22" s="27" t="s">
        <v>239</v>
      </c>
    </row>
    <row r="23" spans="1:28" x14ac:dyDescent="0.3">
      <c r="A23" s="1" t="s">
        <v>135</v>
      </c>
      <c r="B23" s="1" t="s">
        <v>68</v>
      </c>
      <c r="C23" s="54" t="s">
        <v>39</v>
      </c>
      <c r="D23" s="1"/>
      <c r="E23" s="54">
        <v>240</v>
      </c>
      <c r="F23" s="41"/>
      <c r="G23" s="41"/>
      <c r="H23" s="41"/>
      <c r="I23" s="41"/>
      <c r="J23" s="41"/>
      <c r="K23" s="41"/>
      <c r="L23" s="41"/>
      <c r="M23" s="41"/>
      <c r="N23" s="26"/>
      <c r="O23" s="41"/>
      <c r="P23" s="41"/>
      <c r="Q23" s="41"/>
      <c r="R23" s="41"/>
      <c r="S23" s="41"/>
      <c r="T23" s="54"/>
      <c r="U23" s="38" t="str">
        <f>_xlfn.IFNA("",((T23+Q23+N23-R23)+(O23*2))/E23)</f>
        <v/>
      </c>
      <c r="V23" s="22">
        <v>130</v>
      </c>
      <c r="W23" s="22" t="s">
        <v>74</v>
      </c>
      <c r="X23" s="22" t="s">
        <v>75</v>
      </c>
      <c r="Y23" s="62">
        <v>1126</v>
      </c>
      <c r="Z23" s="39"/>
      <c r="AA23" s="1" t="s">
        <v>77</v>
      </c>
      <c r="AB23" s="27" t="s">
        <v>239</v>
      </c>
    </row>
    <row r="24" spans="1:28" x14ac:dyDescent="0.3">
      <c r="A24" s="46" t="s">
        <v>135</v>
      </c>
      <c r="B24" s="46" t="s">
        <v>68</v>
      </c>
      <c r="C24" s="42" t="s">
        <v>40</v>
      </c>
      <c r="D24" s="46"/>
      <c r="E24" s="42">
        <f t="shared" ref="E24:T24" si="3">SUM(E13:E23)</f>
        <v>240</v>
      </c>
      <c r="F24" s="42">
        <f t="shared" si="3"/>
        <v>46</v>
      </c>
      <c r="G24" s="42">
        <f t="shared" si="3"/>
        <v>23</v>
      </c>
      <c r="H24" s="42">
        <f t="shared" si="3"/>
        <v>0</v>
      </c>
      <c r="I24" s="42">
        <f t="shared" si="3"/>
        <v>0</v>
      </c>
      <c r="J24" s="42">
        <f t="shared" si="3"/>
        <v>21</v>
      </c>
      <c r="K24" s="42">
        <f t="shared" si="3"/>
        <v>31</v>
      </c>
      <c r="L24" s="42">
        <f t="shared" si="3"/>
        <v>0</v>
      </c>
      <c r="M24" s="42">
        <f t="shared" si="3"/>
        <v>12</v>
      </c>
      <c r="N24" s="42">
        <f t="shared" si="3"/>
        <v>12</v>
      </c>
      <c r="O24" s="42">
        <f t="shared" si="3"/>
        <v>0</v>
      </c>
      <c r="P24" s="42">
        <f t="shared" si="3"/>
        <v>0</v>
      </c>
      <c r="Q24" s="42">
        <f t="shared" si="3"/>
        <v>0</v>
      </c>
      <c r="R24" s="42">
        <f t="shared" si="3"/>
        <v>0</v>
      </c>
      <c r="S24" s="42">
        <f t="shared" si="3"/>
        <v>0</v>
      </c>
      <c r="T24" s="42">
        <f t="shared" si="3"/>
        <v>113</v>
      </c>
      <c r="U24" s="43">
        <f>((T24+Q24+N24-R24)+(O24*2))/E24</f>
        <v>0.52083333333333337</v>
      </c>
      <c r="V24" s="44">
        <v>130</v>
      </c>
      <c r="W24" s="44" t="s">
        <v>74</v>
      </c>
      <c r="X24" s="44" t="s">
        <v>75</v>
      </c>
      <c r="Y24" s="63">
        <v>1126</v>
      </c>
      <c r="Z24" s="45"/>
      <c r="AA24" s="46" t="s">
        <v>77</v>
      </c>
      <c r="AB24" s="72" t="s">
        <v>239</v>
      </c>
    </row>
    <row r="25" spans="1:28" x14ac:dyDescent="0.3">
      <c r="A25" s="1"/>
      <c r="B25" s="1"/>
      <c r="C25" s="1"/>
      <c r="D25" s="1"/>
      <c r="F25" s="47" t="s">
        <v>41</v>
      </c>
      <c r="G25" s="61">
        <f>F24/G24</f>
        <v>2</v>
      </c>
      <c r="H25" s="47"/>
      <c r="I25" s="27"/>
      <c r="J25" s="47" t="s">
        <v>42</v>
      </c>
      <c r="K25" s="61">
        <f>J24/K24</f>
        <v>0.67741935483870963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B27" s="1"/>
      <c r="C27" s="1" t="s">
        <v>414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0"/>
      <c r="Z27" s="39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136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32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135</v>
      </c>
      <c r="C35" s="26" t="s">
        <v>312</v>
      </c>
      <c r="D35" s="36">
        <v>13</v>
      </c>
      <c r="E35" s="84"/>
      <c r="F35" s="26">
        <v>0</v>
      </c>
      <c r="G35" s="84"/>
      <c r="H35" s="84"/>
      <c r="I35" s="84"/>
      <c r="J35" s="26">
        <v>0</v>
      </c>
      <c r="K35" s="26">
        <v>0</v>
      </c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>
        <f t="shared" ref="T35:T45" si="4">+(F35*2)+J35</f>
        <v>0</v>
      </c>
      <c r="U35" s="38" t="str">
        <f>IFERROR(((T35+Q35+N35-R35)+(O35*2))/E35,"")</f>
        <v/>
      </c>
      <c r="V35" s="22">
        <v>130</v>
      </c>
      <c r="W35" s="22" t="s">
        <v>76</v>
      </c>
      <c r="X35" s="22" t="s">
        <v>81</v>
      </c>
      <c r="Y35" s="62">
        <v>1126</v>
      </c>
      <c r="Z35" s="39"/>
      <c r="AA35" s="1" t="s">
        <v>180</v>
      </c>
      <c r="AB35" s="27" t="s">
        <v>240</v>
      </c>
    </row>
    <row r="36" spans="1:28" x14ac:dyDescent="0.3">
      <c r="A36" s="1" t="s">
        <v>68</v>
      </c>
      <c r="B36" s="1" t="s">
        <v>135</v>
      </c>
      <c r="C36" s="26" t="s">
        <v>299</v>
      </c>
      <c r="D36" s="36">
        <v>23</v>
      </c>
      <c r="E36" s="84"/>
      <c r="F36" s="26">
        <v>3</v>
      </c>
      <c r="G36" s="84"/>
      <c r="H36" s="84"/>
      <c r="I36" s="84"/>
      <c r="J36" s="26">
        <v>0</v>
      </c>
      <c r="K36" s="26">
        <v>0</v>
      </c>
      <c r="L36" s="84"/>
      <c r="M36" s="84"/>
      <c r="N36" s="26">
        <f t="shared" ref="N36:N41" si="5">SUM(L36:M36)</f>
        <v>0</v>
      </c>
      <c r="O36" s="88"/>
      <c r="P36" s="88"/>
      <c r="Q36" s="88"/>
      <c r="R36" s="88"/>
      <c r="S36" s="88"/>
      <c r="T36" s="26">
        <f t="shared" si="4"/>
        <v>6</v>
      </c>
      <c r="U36" s="38" t="str">
        <f t="shared" ref="U36:U45" si="6">IFERROR(((T36+Q36+N36-R36)+(O36*2))/E36,"")</f>
        <v/>
      </c>
      <c r="V36" s="22">
        <v>130</v>
      </c>
      <c r="W36" s="22" t="s">
        <v>76</v>
      </c>
      <c r="X36" s="22" t="s">
        <v>81</v>
      </c>
      <c r="Y36" s="62">
        <v>1126</v>
      </c>
      <c r="Z36" s="39"/>
      <c r="AA36" s="1" t="s">
        <v>180</v>
      </c>
      <c r="AB36" s="27" t="s">
        <v>240</v>
      </c>
    </row>
    <row r="37" spans="1:28" x14ac:dyDescent="0.3">
      <c r="A37" s="1" t="s">
        <v>68</v>
      </c>
      <c r="B37" s="1" t="s">
        <v>135</v>
      </c>
      <c r="C37" s="26" t="s">
        <v>301</v>
      </c>
      <c r="D37" s="36">
        <v>30</v>
      </c>
      <c r="E37" s="84"/>
      <c r="F37" s="26">
        <v>2</v>
      </c>
      <c r="G37" s="84"/>
      <c r="H37" s="84"/>
      <c r="I37" s="84"/>
      <c r="J37" s="26">
        <v>2</v>
      </c>
      <c r="K37" s="26">
        <v>4</v>
      </c>
      <c r="L37" s="84"/>
      <c r="M37" s="84"/>
      <c r="N37" s="26">
        <f t="shared" si="5"/>
        <v>0</v>
      </c>
      <c r="O37" s="88"/>
      <c r="P37" s="88"/>
      <c r="Q37" s="88"/>
      <c r="R37" s="88"/>
      <c r="S37" s="88"/>
      <c r="T37" s="26">
        <f t="shared" si="4"/>
        <v>6</v>
      </c>
      <c r="U37" s="38" t="str">
        <f t="shared" si="6"/>
        <v/>
      </c>
      <c r="V37" s="22">
        <v>130</v>
      </c>
      <c r="W37" s="22" t="s">
        <v>76</v>
      </c>
      <c r="X37" s="22" t="s">
        <v>81</v>
      </c>
      <c r="Y37" s="62">
        <v>1126</v>
      </c>
      <c r="Z37" s="39"/>
      <c r="AA37" s="1" t="s">
        <v>180</v>
      </c>
      <c r="AB37" s="27" t="s">
        <v>240</v>
      </c>
    </row>
    <row r="38" spans="1:28" x14ac:dyDescent="0.3">
      <c r="A38" s="1" t="s">
        <v>68</v>
      </c>
      <c r="B38" s="1" t="s">
        <v>135</v>
      </c>
      <c r="C38" s="26" t="s">
        <v>302</v>
      </c>
      <c r="D38" s="36">
        <v>21</v>
      </c>
      <c r="E38" s="84"/>
      <c r="F38" s="26">
        <v>9</v>
      </c>
      <c r="G38" s="84"/>
      <c r="H38" s="84"/>
      <c r="I38" s="84"/>
      <c r="J38" s="26">
        <v>0</v>
      </c>
      <c r="K38" s="26">
        <v>1</v>
      </c>
      <c r="L38" s="84"/>
      <c r="M38" s="84"/>
      <c r="N38" s="26">
        <f t="shared" si="5"/>
        <v>0</v>
      </c>
      <c r="O38" s="88"/>
      <c r="P38" s="88"/>
      <c r="Q38" s="88"/>
      <c r="R38" s="88"/>
      <c r="S38" s="88"/>
      <c r="T38" s="26">
        <f t="shared" si="4"/>
        <v>18</v>
      </c>
      <c r="U38" s="38" t="str">
        <f t="shared" si="6"/>
        <v/>
      </c>
      <c r="V38" s="22">
        <v>130</v>
      </c>
      <c r="W38" s="22" t="s">
        <v>76</v>
      </c>
      <c r="X38" s="22" t="s">
        <v>81</v>
      </c>
      <c r="Y38" s="62">
        <v>1126</v>
      </c>
      <c r="Z38" s="39"/>
      <c r="AA38" s="1" t="s">
        <v>180</v>
      </c>
      <c r="AB38" s="27" t="s">
        <v>240</v>
      </c>
    </row>
    <row r="39" spans="1:28" x14ac:dyDescent="0.3">
      <c r="A39" s="1" t="s">
        <v>68</v>
      </c>
      <c r="B39" s="1" t="s">
        <v>135</v>
      </c>
      <c r="C39" s="26" t="s">
        <v>303</v>
      </c>
      <c r="D39" s="36">
        <v>12</v>
      </c>
      <c r="E39" s="84"/>
      <c r="F39" s="26">
        <v>3</v>
      </c>
      <c r="G39" s="84"/>
      <c r="H39" s="84"/>
      <c r="I39" s="84"/>
      <c r="J39" s="26">
        <v>0</v>
      </c>
      <c r="K39" s="26">
        <v>0</v>
      </c>
      <c r="L39" s="84"/>
      <c r="M39" s="84"/>
      <c r="N39" s="26">
        <f t="shared" si="5"/>
        <v>0</v>
      </c>
      <c r="O39" s="88"/>
      <c r="P39" s="88"/>
      <c r="Q39" s="88"/>
      <c r="R39" s="88"/>
      <c r="S39" s="88"/>
      <c r="T39" s="26">
        <f t="shared" si="4"/>
        <v>6</v>
      </c>
      <c r="U39" s="38" t="str">
        <f t="shared" si="6"/>
        <v/>
      </c>
      <c r="V39" s="22">
        <v>130</v>
      </c>
      <c r="W39" s="22" t="s">
        <v>76</v>
      </c>
      <c r="X39" s="22" t="s">
        <v>81</v>
      </c>
      <c r="Y39" s="62">
        <v>1126</v>
      </c>
      <c r="Z39" s="39"/>
      <c r="AA39" s="1" t="s">
        <v>180</v>
      </c>
      <c r="AB39" s="27" t="s">
        <v>240</v>
      </c>
    </row>
    <row r="40" spans="1:28" x14ac:dyDescent="0.3">
      <c r="A40" s="1" t="s">
        <v>68</v>
      </c>
      <c r="B40" s="1" t="s">
        <v>135</v>
      </c>
      <c r="C40" s="26" t="s">
        <v>304</v>
      </c>
      <c r="D40" s="36">
        <v>31</v>
      </c>
      <c r="E40" s="84"/>
      <c r="F40" s="26">
        <v>14</v>
      </c>
      <c r="G40" s="84"/>
      <c r="H40" s="84"/>
      <c r="I40" s="84"/>
      <c r="J40" s="26">
        <v>6</v>
      </c>
      <c r="K40" s="26">
        <v>11</v>
      </c>
      <c r="L40" s="84"/>
      <c r="M40" s="37">
        <v>18</v>
      </c>
      <c r="N40" s="26">
        <f t="shared" si="5"/>
        <v>18</v>
      </c>
      <c r="O40" s="88"/>
      <c r="P40" s="88"/>
      <c r="Q40" s="88"/>
      <c r="R40" s="88"/>
      <c r="S40" s="88"/>
      <c r="T40" s="26">
        <f t="shared" si="4"/>
        <v>34</v>
      </c>
      <c r="U40" s="38" t="str">
        <f t="shared" si="6"/>
        <v/>
      </c>
      <c r="V40" s="22">
        <v>130</v>
      </c>
      <c r="W40" s="22" t="s">
        <v>76</v>
      </c>
      <c r="X40" s="22" t="s">
        <v>81</v>
      </c>
      <c r="Y40" s="62">
        <v>1126</v>
      </c>
      <c r="Z40" s="39"/>
      <c r="AA40" s="1" t="s">
        <v>180</v>
      </c>
      <c r="AB40" s="27" t="s">
        <v>240</v>
      </c>
    </row>
    <row r="41" spans="1:28" x14ac:dyDescent="0.3">
      <c r="A41" s="1" t="s">
        <v>68</v>
      </c>
      <c r="B41" s="1" t="s">
        <v>135</v>
      </c>
      <c r="C41" s="26" t="s">
        <v>306</v>
      </c>
      <c r="D41" s="36">
        <v>24</v>
      </c>
      <c r="E41" s="84"/>
      <c r="F41" s="26">
        <v>3</v>
      </c>
      <c r="G41" s="84"/>
      <c r="H41" s="84"/>
      <c r="I41" s="84"/>
      <c r="J41" s="26">
        <v>0</v>
      </c>
      <c r="K41" s="26">
        <v>2</v>
      </c>
      <c r="L41" s="84"/>
      <c r="M41" s="84"/>
      <c r="N41" s="26">
        <f t="shared" si="5"/>
        <v>0</v>
      </c>
      <c r="O41" s="88"/>
      <c r="P41" s="88"/>
      <c r="Q41" s="88"/>
      <c r="R41" s="88"/>
      <c r="S41" s="88"/>
      <c r="T41" s="26">
        <f t="shared" si="4"/>
        <v>6</v>
      </c>
      <c r="U41" s="38" t="str">
        <f t="shared" si="6"/>
        <v/>
      </c>
      <c r="V41" s="22">
        <v>130</v>
      </c>
      <c r="W41" s="22" t="s">
        <v>76</v>
      </c>
      <c r="X41" s="22" t="s">
        <v>81</v>
      </c>
      <c r="Y41" s="62">
        <v>1126</v>
      </c>
      <c r="Z41" s="39"/>
      <c r="AA41" s="1" t="s">
        <v>180</v>
      </c>
      <c r="AB41" s="27" t="s">
        <v>240</v>
      </c>
    </row>
    <row r="42" spans="1:28" x14ac:dyDescent="0.3">
      <c r="A42" s="1" t="s">
        <v>68</v>
      </c>
      <c r="B42" s="1" t="s">
        <v>135</v>
      </c>
      <c r="C42" s="26" t="s">
        <v>355</v>
      </c>
      <c r="D42" s="36">
        <v>25</v>
      </c>
      <c r="E42" s="84"/>
      <c r="F42" s="26">
        <v>0</v>
      </c>
      <c r="G42" s="84"/>
      <c r="H42" s="84"/>
      <c r="I42" s="84"/>
      <c r="J42" s="26">
        <v>1</v>
      </c>
      <c r="K42" s="26">
        <v>2</v>
      </c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26">
        <f t="shared" si="4"/>
        <v>1</v>
      </c>
      <c r="U42" s="38" t="str">
        <f t="shared" si="6"/>
        <v/>
      </c>
      <c r="V42" s="22">
        <v>130</v>
      </c>
      <c r="W42" s="22" t="s">
        <v>76</v>
      </c>
      <c r="X42" s="22" t="s">
        <v>81</v>
      </c>
      <c r="Y42" s="62">
        <v>1126</v>
      </c>
      <c r="Z42" s="39"/>
      <c r="AA42" s="1" t="s">
        <v>180</v>
      </c>
      <c r="AB42" s="27" t="s">
        <v>240</v>
      </c>
    </row>
    <row r="43" spans="1:28" x14ac:dyDescent="0.3">
      <c r="A43" s="1" t="s">
        <v>68</v>
      </c>
      <c r="B43" s="1" t="s">
        <v>135</v>
      </c>
      <c r="C43" s="26" t="s">
        <v>308</v>
      </c>
      <c r="D43" s="36">
        <v>10</v>
      </c>
      <c r="E43" s="84"/>
      <c r="F43" s="26">
        <v>3</v>
      </c>
      <c r="G43" s="84"/>
      <c r="H43" s="84"/>
      <c r="I43" s="84"/>
      <c r="J43" s="26">
        <v>4</v>
      </c>
      <c r="K43" s="26">
        <v>4</v>
      </c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26">
        <f t="shared" si="4"/>
        <v>10</v>
      </c>
      <c r="U43" s="38" t="str">
        <f t="shared" si="6"/>
        <v/>
      </c>
      <c r="V43" s="22">
        <v>130</v>
      </c>
      <c r="W43" s="22" t="s">
        <v>76</v>
      </c>
      <c r="X43" s="22" t="s">
        <v>81</v>
      </c>
      <c r="Y43" s="62">
        <v>1126</v>
      </c>
      <c r="Z43" s="39"/>
      <c r="AA43" s="1" t="s">
        <v>180</v>
      </c>
      <c r="AB43" s="27" t="s">
        <v>240</v>
      </c>
    </row>
    <row r="44" spans="1:28" x14ac:dyDescent="0.3">
      <c r="A44" s="1" t="s">
        <v>68</v>
      </c>
      <c r="B44" s="1" t="s">
        <v>135</v>
      </c>
      <c r="C44" s="26" t="s">
        <v>309</v>
      </c>
      <c r="D44" s="36">
        <v>22</v>
      </c>
      <c r="E44" s="84"/>
      <c r="F44" s="26">
        <v>3</v>
      </c>
      <c r="G44" s="84"/>
      <c r="H44" s="84"/>
      <c r="I44" s="84"/>
      <c r="J44" s="26">
        <v>5</v>
      </c>
      <c r="K44" s="26">
        <v>5</v>
      </c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26">
        <f t="shared" si="4"/>
        <v>11</v>
      </c>
      <c r="U44" s="38" t="str">
        <f t="shared" si="6"/>
        <v/>
      </c>
      <c r="V44" s="22">
        <v>130</v>
      </c>
      <c r="W44" s="22" t="s">
        <v>76</v>
      </c>
      <c r="X44" s="22" t="s">
        <v>81</v>
      </c>
      <c r="Y44" s="62">
        <v>1126</v>
      </c>
      <c r="Z44" s="39"/>
      <c r="AA44" s="1" t="s">
        <v>180</v>
      </c>
      <c r="AB44" s="27" t="s">
        <v>240</v>
      </c>
    </row>
    <row r="45" spans="1:28" x14ac:dyDescent="0.3">
      <c r="A45" s="1" t="s">
        <v>68</v>
      </c>
      <c r="B45" s="1" t="s">
        <v>135</v>
      </c>
      <c r="C45" s="26" t="s">
        <v>310</v>
      </c>
      <c r="D45" s="36">
        <v>20</v>
      </c>
      <c r="E45" s="84"/>
      <c r="F45" s="26">
        <v>6</v>
      </c>
      <c r="G45" s="84"/>
      <c r="H45" s="84"/>
      <c r="I45" s="84"/>
      <c r="J45" s="26">
        <v>4</v>
      </c>
      <c r="K45" s="26">
        <v>4</v>
      </c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26">
        <f t="shared" si="4"/>
        <v>16</v>
      </c>
      <c r="U45" s="38" t="str">
        <f t="shared" si="6"/>
        <v/>
      </c>
      <c r="V45" s="22">
        <v>130</v>
      </c>
      <c r="W45" s="22" t="s">
        <v>76</v>
      </c>
      <c r="X45" s="22" t="s">
        <v>81</v>
      </c>
      <c r="Y45" s="62">
        <v>1126</v>
      </c>
      <c r="Z45" s="39"/>
      <c r="AA45" s="1" t="s">
        <v>180</v>
      </c>
      <c r="AB45" s="27" t="s">
        <v>240</v>
      </c>
    </row>
    <row r="46" spans="1:28" x14ac:dyDescent="0.3">
      <c r="A46" s="1" t="s">
        <v>68</v>
      </c>
      <c r="B46" s="1" t="s">
        <v>135</v>
      </c>
      <c r="C46" s="54" t="s">
        <v>39</v>
      </c>
      <c r="D46" s="1"/>
      <c r="E46" s="54">
        <v>240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54"/>
      <c r="U46" s="38" t="str">
        <f>_xlfn.IFNA("",((T46+Q46+N46-R46)+(O46*2))/E46)</f>
        <v/>
      </c>
      <c r="V46" s="22">
        <v>130</v>
      </c>
      <c r="W46" s="22" t="s">
        <v>76</v>
      </c>
      <c r="X46" s="22" t="s">
        <v>81</v>
      </c>
      <c r="Y46" s="62">
        <v>1126</v>
      </c>
      <c r="Z46" s="39"/>
      <c r="AA46" s="1" t="s">
        <v>180</v>
      </c>
      <c r="AB46" s="27" t="s">
        <v>240</v>
      </c>
    </row>
    <row r="47" spans="1:28" x14ac:dyDescent="0.3">
      <c r="A47" s="46" t="s">
        <v>68</v>
      </c>
      <c r="B47" s="46" t="s">
        <v>135</v>
      </c>
      <c r="C47" s="42" t="s">
        <v>40</v>
      </c>
      <c r="D47" s="46"/>
      <c r="E47" s="42">
        <f t="shared" ref="E47:T47" si="7">SUM(E35:E46)</f>
        <v>240</v>
      </c>
      <c r="F47" s="42">
        <f t="shared" si="7"/>
        <v>46</v>
      </c>
      <c r="G47" s="42">
        <f t="shared" si="7"/>
        <v>0</v>
      </c>
      <c r="H47" s="42">
        <f t="shared" si="7"/>
        <v>0</v>
      </c>
      <c r="I47" s="42">
        <f t="shared" si="7"/>
        <v>0</v>
      </c>
      <c r="J47" s="42">
        <f t="shared" si="7"/>
        <v>22</v>
      </c>
      <c r="K47" s="42">
        <f t="shared" si="7"/>
        <v>33</v>
      </c>
      <c r="L47" s="42">
        <f t="shared" si="7"/>
        <v>0</v>
      </c>
      <c r="M47" s="42">
        <f t="shared" si="7"/>
        <v>18</v>
      </c>
      <c r="N47" s="42">
        <f t="shared" si="7"/>
        <v>18</v>
      </c>
      <c r="O47" s="42">
        <f t="shared" si="7"/>
        <v>0</v>
      </c>
      <c r="P47" s="42">
        <f t="shared" si="7"/>
        <v>0</v>
      </c>
      <c r="Q47" s="42">
        <f t="shared" si="7"/>
        <v>0</v>
      </c>
      <c r="R47" s="42">
        <f t="shared" si="7"/>
        <v>0</v>
      </c>
      <c r="S47" s="42">
        <f t="shared" si="7"/>
        <v>0</v>
      </c>
      <c r="T47" s="42">
        <f t="shared" si="7"/>
        <v>114</v>
      </c>
      <c r="U47" s="43">
        <f>((T47+Q47+N47-R47)+(O47*2))/E47</f>
        <v>0.55000000000000004</v>
      </c>
      <c r="V47" s="44">
        <v>130</v>
      </c>
      <c r="W47" s="44" t="s">
        <v>76</v>
      </c>
      <c r="X47" s="44" t="s">
        <v>81</v>
      </c>
      <c r="Y47" s="63">
        <v>1126</v>
      </c>
      <c r="Z47" s="45"/>
      <c r="AA47" s="46" t="s">
        <v>180</v>
      </c>
      <c r="AB47" s="72" t="s">
        <v>240</v>
      </c>
    </row>
    <row r="48" spans="1:28" x14ac:dyDescent="0.3">
      <c r="A48" s="1"/>
      <c r="B48" s="1"/>
      <c r="C48" s="1"/>
      <c r="D48" s="1"/>
      <c r="F48" s="47" t="s">
        <v>41</v>
      </c>
      <c r="G48" s="61" t="e">
        <f>F47/G47</f>
        <v>#DIV/0!</v>
      </c>
      <c r="H48" s="47"/>
      <c r="I48" s="27"/>
      <c r="J48" s="47" t="s">
        <v>42</v>
      </c>
      <c r="K48" s="61">
        <f>J47/K47</f>
        <v>0.66666666666666663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/>
      <c r="V50" s="22"/>
      <c r="W50" s="22"/>
      <c r="X50" s="22"/>
      <c r="Y50" s="40"/>
      <c r="Z50" s="39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sheet="1" objects="1" scenarios="1"/>
  <printOptions gridLines="1"/>
  <pageMargins left="0.25" right="0.25" top="0.75" bottom="0.75" header="0.3" footer="0.3"/>
  <pageSetup scale="6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5BC6-3BEE-4898-8AD3-42CE6C451F48}">
  <sheetPr>
    <tabColor rgb="FFFF0000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28951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130</v>
      </c>
      <c r="D4" s="7" t="s">
        <v>5</v>
      </c>
      <c r="E4" s="8"/>
      <c r="F4" s="5"/>
      <c r="G4" s="1"/>
      <c r="J4" s="15" t="s">
        <v>241</v>
      </c>
      <c r="K4" s="16" t="s">
        <v>45</v>
      </c>
      <c r="L4" s="17"/>
      <c r="M4" s="18"/>
      <c r="N4" s="19">
        <v>30</v>
      </c>
      <c r="O4" s="19">
        <v>14</v>
      </c>
      <c r="P4" s="19">
        <v>32</v>
      </c>
      <c r="Q4" s="19">
        <v>32</v>
      </c>
      <c r="R4" s="20"/>
      <c r="S4" s="21">
        <f>SUM(N4:R4)</f>
        <v>108</v>
      </c>
      <c r="T4" s="22">
        <v>133</v>
      </c>
    </row>
    <row r="5" spans="1:28" x14ac:dyDescent="0.3">
      <c r="B5" s="1"/>
      <c r="C5" s="6" t="s">
        <v>281</v>
      </c>
      <c r="D5" s="7" t="s">
        <v>6</v>
      </c>
      <c r="E5" s="1"/>
      <c r="F5" s="1"/>
      <c r="G5" s="1"/>
      <c r="J5" s="15" t="s">
        <v>242</v>
      </c>
      <c r="K5" s="16" t="s">
        <v>95</v>
      </c>
      <c r="L5" s="17"/>
      <c r="M5" s="18"/>
      <c r="N5" s="19">
        <v>29</v>
      </c>
      <c r="O5" s="19">
        <v>30</v>
      </c>
      <c r="P5" s="19">
        <v>27</v>
      </c>
      <c r="Q5" s="19">
        <v>30</v>
      </c>
      <c r="R5" s="20"/>
      <c r="S5" s="21">
        <f>SUM(N5:R5)</f>
        <v>116</v>
      </c>
      <c r="T5" s="22">
        <v>133</v>
      </c>
      <c r="U5" s="1"/>
      <c r="V5" s="1"/>
      <c r="W5" s="1"/>
    </row>
    <row r="6" spans="1:28" x14ac:dyDescent="0.3">
      <c r="C6" s="23">
        <v>354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133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33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94</v>
      </c>
      <c r="B13" s="1" t="s">
        <v>68</v>
      </c>
      <c r="C13" s="26" t="s">
        <v>251</v>
      </c>
      <c r="D13" s="36">
        <v>35</v>
      </c>
      <c r="E13" s="84"/>
      <c r="F13" s="26">
        <v>0</v>
      </c>
      <c r="G13" s="26">
        <v>5</v>
      </c>
      <c r="H13" s="26"/>
      <c r="I13" s="26"/>
      <c r="J13" s="26">
        <v>0</v>
      </c>
      <c r="K13" s="26">
        <v>0</v>
      </c>
      <c r="L13" s="84"/>
      <c r="M13" s="26">
        <v>2</v>
      </c>
      <c r="N13" s="26">
        <f>SUM(L13:M13)</f>
        <v>2</v>
      </c>
      <c r="O13" s="84"/>
      <c r="P13" s="37">
        <v>3</v>
      </c>
      <c r="Q13" s="84"/>
      <c r="R13" s="84"/>
      <c r="S13" s="84"/>
      <c r="T13" s="26">
        <f>+(F13*2)+J13</f>
        <v>0</v>
      </c>
      <c r="U13" s="38" t="str">
        <f>IFERROR(((T13+Q13+N13-R13)+(O13*2))/E13,"")</f>
        <v/>
      </c>
      <c r="V13" s="22">
        <v>133</v>
      </c>
      <c r="W13" s="22" t="s">
        <v>76</v>
      </c>
      <c r="X13" s="22" t="s">
        <v>75</v>
      </c>
      <c r="Y13" s="62">
        <v>354</v>
      </c>
      <c r="Z13" s="39"/>
      <c r="AA13" s="1" t="s">
        <v>77</v>
      </c>
      <c r="AB13" s="27" t="s">
        <v>243</v>
      </c>
    </row>
    <row r="14" spans="1:28" x14ac:dyDescent="0.3">
      <c r="A14" s="1" t="s">
        <v>94</v>
      </c>
      <c r="B14" s="1" t="s">
        <v>68</v>
      </c>
      <c r="C14" s="26" t="s">
        <v>51</v>
      </c>
      <c r="D14" s="36">
        <v>21</v>
      </c>
      <c r="E14" s="84"/>
      <c r="F14" s="26">
        <v>1</v>
      </c>
      <c r="G14" s="26">
        <v>5</v>
      </c>
      <c r="H14" s="26"/>
      <c r="I14" s="26"/>
      <c r="J14" s="26">
        <v>1</v>
      </c>
      <c r="K14" s="26">
        <v>2</v>
      </c>
      <c r="L14" s="84"/>
      <c r="M14" s="26">
        <v>0</v>
      </c>
      <c r="N14" s="26">
        <f t="shared" ref="N14:N18" si="0">SUM(L14:M14)</f>
        <v>0</v>
      </c>
      <c r="O14" s="84"/>
      <c r="P14" s="54">
        <v>6</v>
      </c>
      <c r="Q14" s="84"/>
      <c r="R14" s="84"/>
      <c r="S14" s="84"/>
      <c r="T14" s="26">
        <f t="shared" ref="T14:T22" si="1">+(F14*2)+J14</f>
        <v>3</v>
      </c>
      <c r="U14" s="38" t="str">
        <f t="shared" ref="U14:U22" si="2">IFERROR(((T14+Q14+N14-R14)+(O14*2))/E14,"")</f>
        <v/>
      </c>
      <c r="V14" s="22">
        <v>133</v>
      </c>
      <c r="W14" s="22" t="s">
        <v>76</v>
      </c>
      <c r="X14" s="22" t="s">
        <v>75</v>
      </c>
      <c r="Y14" s="62">
        <v>354</v>
      </c>
      <c r="Z14" s="39"/>
      <c r="AA14" s="1" t="s">
        <v>77</v>
      </c>
      <c r="AB14" s="27" t="s">
        <v>243</v>
      </c>
    </row>
    <row r="15" spans="1:28" x14ac:dyDescent="0.3">
      <c r="A15" s="1" t="s">
        <v>94</v>
      </c>
      <c r="B15" s="1" t="s">
        <v>68</v>
      </c>
      <c r="C15" s="26" t="s">
        <v>64</v>
      </c>
      <c r="D15" s="36">
        <v>4</v>
      </c>
      <c r="E15" s="84"/>
      <c r="F15" s="26">
        <v>6</v>
      </c>
      <c r="G15" s="26">
        <v>10</v>
      </c>
      <c r="H15" s="26"/>
      <c r="I15" s="26"/>
      <c r="J15" s="26">
        <v>0</v>
      </c>
      <c r="K15" s="26">
        <v>0</v>
      </c>
      <c r="L15" s="84"/>
      <c r="M15" s="26">
        <v>5</v>
      </c>
      <c r="N15" s="26">
        <f t="shared" si="0"/>
        <v>5</v>
      </c>
      <c r="O15" s="84"/>
      <c r="P15" s="37">
        <v>1</v>
      </c>
      <c r="Q15" s="84"/>
      <c r="R15" s="84"/>
      <c r="S15" s="84"/>
      <c r="T15" s="26">
        <f t="shared" si="1"/>
        <v>12</v>
      </c>
      <c r="U15" s="38" t="str">
        <f t="shared" si="2"/>
        <v/>
      </c>
      <c r="V15" s="22">
        <v>133</v>
      </c>
      <c r="W15" s="22" t="s">
        <v>76</v>
      </c>
      <c r="X15" s="22" t="s">
        <v>75</v>
      </c>
      <c r="Y15" s="62">
        <v>354</v>
      </c>
      <c r="Z15" s="39"/>
      <c r="AA15" s="1" t="s">
        <v>77</v>
      </c>
      <c r="AB15" s="27" t="s">
        <v>243</v>
      </c>
    </row>
    <row r="16" spans="1:28" x14ac:dyDescent="0.3">
      <c r="A16" s="1" t="s">
        <v>94</v>
      </c>
      <c r="B16" s="1" t="s">
        <v>68</v>
      </c>
      <c r="C16" s="26" t="s">
        <v>47</v>
      </c>
      <c r="D16" s="36">
        <v>13</v>
      </c>
      <c r="E16" s="84"/>
      <c r="F16" s="26">
        <v>3</v>
      </c>
      <c r="G16" s="26">
        <v>6</v>
      </c>
      <c r="H16" s="26"/>
      <c r="I16" s="26"/>
      <c r="J16" s="26">
        <v>3</v>
      </c>
      <c r="K16" s="26">
        <v>3</v>
      </c>
      <c r="L16" s="84"/>
      <c r="M16" s="26">
        <v>2</v>
      </c>
      <c r="N16" s="26">
        <f t="shared" si="0"/>
        <v>2</v>
      </c>
      <c r="O16" s="84"/>
      <c r="P16" s="37">
        <v>3</v>
      </c>
      <c r="Q16" s="84"/>
      <c r="R16" s="84"/>
      <c r="S16" s="84"/>
      <c r="T16" s="26">
        <f t="shared" si="1"/>
        <v>9</v>
      </c>
      <c r="U16" s="38" t="str">
        <f t="shared" si="2"/>
        <v/>
      </c>
      <c r="V16" s="22">
        <v>133</v>
      </c>
      <c r="W16" s="22" t="s">
        <v>76</v>
      </c>
      <c r="X16" s="22" t="s">
        <v>75</v>
      </c>
      <c r="Y16" s="62">
        <v>354</v>
      </c>
      <c r="Z16" s="39"/>
      <c r="AA16" s="1" t="s">
        <v>77</v>
      </c>
      <c r="AB16" s="27" t="s">
        <v>243</v>
      </c>
    </row>
    <row r="17" spans="1:28" x14ac:dyDescent="0.3">
      <c r="A17" s="1" t="s">
        <v>94</v>
      </c>
      <c r="B17" s="1" t="s">
        <v>68</v>
      </c>
      <c r="C17" s="26" t="s">
        <v>56</v>
      </c>
      <c r="D17" s="36">
        <v>11</v>
      </c>
      <c r="E17" s="84"/>
      <c r="F17" s="26">
        <v>7</v>
      </c>
      <c r="G17" s="26">
        <v>12</v>
      </c>
      <c r="H17" s="26"/>
      <c r="I17" s="26"/>
      <c r="J17" s="26">
        <v>7</v>
      </c>
      <c r="K17" s="26">
        <v>10</v>
      </c>
      <c r="L17" s="84"/>
      <c r="M17" s="26">
        <v>4</v>
      </c>
      <c r="N17" s="26">
        <f t="shared" si="0"/>
        <v>4</v>
      </c>
      <c r="O17" s="84"/>
      <c r="P17" s="37">
        <v>4</v>
      </c>
      <c r="Q17" s="84"/>
      <c r="R17" s="84"/>
      <c r="S17" s="84"/>
      <c r="T17" s="26">
        <f t="shared" si="1"/>
        <v>21</v>
      </c>
      <c r="U17" s="38" t="str">
        <f t="shared" si="2"/>
        <v/>
      </c>
      <c r="V17" s="22">
        <v>133</v>
      </c>
      <c r="W17" s="22" t="s">
        <v>76</v>
      </c>
      <c r="X17" s="22" t="s">
        <v>75</v>
      </c>
      <c r="Y17" s="62">
        <v>354</v>
      </c>
      <c r="Z17" s="39"/>
      <c r="AA17" s="1" t="s">
        <v>77</v>
      </c>
      <c r="AB17" s="27" t="s">
        <v>243</v>
      </c>
    </row>
    <row r="18" spans="1:28" x14ac:dyDescent="0.3">
      <c r="A18" s="1" t="s">
        <v>94</v>
      </c>
      <c r="B18" s="1" t="s">
        <v>68</v>
      </c>
      <c r="C18" s="26" t="s">
        <v>280</v>
      </c>
      <c r="D18" s="36">
        <v>19</v>
      </c>
      <c r="E18" s="84"/>
      <c r="F18" s="26">
        <v>4</v>
      </c>
      <c r="G18" s="26">
        <v>6</v>
      </c>
      <c r="H18" s="26"/>
      <c r="I18" s="26"/>
      <c r="J18" s="26">
        <v>2</v>
      </c>
      <c r="K18" s="26">
        <v>4</v>
      </c>
      <c r="L18" s="84"/>
      <c r="M18" s="26">
        <v>5</v>
      </c>
      <c r="N18" s="26">
        <f t="shared" si="0"/>
        <v>5</v>
      </c>
      <c r="O18" s="84"/>
      <c r="P18" s="37">
        <v>2</v>
      </c>
      <c r="Q18" s="84"/>
      <c r="R18" s="84"/>
      <c r="S18" s="84"/>
      <c r="T18" s="26">
        <f t="shared" si="1"/>
        <v>10</v>
      </c>
      <c r="U18" s="38" t="str">
        <f t="shared" si="2"/>
        <v/>
      </c>
      <c r="V18" s="22">
        <v>133</v>
      </c>
      <c r="W18" s="22" t="s">
        <v>76</v>
      </c>
      <c r="X18" s="22" t="s">
        <v>75</v>
      </c>
      <c r="Y18" s="62">
        <v>354</v>
      </c>
      <c r="Z18" s="39"/>
      <c r="AA18" s="1" t="s">
        <v>77</v>
      </c>
      <c r="AB18" s="27" t="s">
        <v>243</v>
      </c>
    </row>
    <row r="19" spans="1:28" x14ac:dyDescent="0.3">
      <c r="A19" s="1" t="s">
        <v>94</v>
      </c>
      <c r="B19" s="1" t="s">
        <v>68</v>
      </c>
      <c r="C19" s="26" t="s">
        <v>65</v>
      </c>
      <c r="D19" s="36">
        <v>34</v>
      </c>
      <c r="E19" s="84"/>
      <c r="F19" s="26">
        <v>0</v>
      </c>
      <c r="G19" s="26">
        <v>0</v>
      </c>
      <c r="H19" s="26"/>
      <c r="I19" s="26"/>
      <c r="J19" s="26">
        <v>0</v>
      </c>
      <c r="K19" s="26">
        <v>0</v>
      </c>
      <c r="L19" s="84"/>
      <c r="M19" s="26">
        <v>0</v>
      </c>
      <c r="N19" s="26">
        <f t="shared" ref="N19:N22" si="3">SUM(L19:M19)</f>
        <v>0</v>
      </c>
      <c r="O19" s="84"/>
      <c r="P19" s="37">
        <v>1</v>
      </c>
      <c r="Q19" s="84"/>
      <c r="R19" s="84"/>
      <c r="S19" s="84"/>
      <c r="T19" s="26">
        <f t="shared" si="1"/>
        <v>0</v>
      </c>
      <c r="U19" s="38" t="str">
        <f t="shared" si="2"/>
        <v/>
      </c>
      <c r="V19" s="22">
        <v>133</v>
      </c>
      <c r="W19" s="22" t="s">
        <v>76</v>
      </c>
      <c r="X19" s="22" t="s">
        <v>75</v>
      </c>
      <c r="Y19" s="62">
        <v>354</v>
      </c>
      <c r="Z19" s="39"/>
      <c r="AA19" s="1" t="s">
        <v>77</v>
      </c>
      <c r="AB19" s="27" t="s">
        <v>243</v>
      </c>
    </row>
    <row r="20" spans="1:28" x14ac:dyDescent="0.3">
      <c r="A20" s="1" t="s">
        <v>94</v>
      </c>
      <c r="B20" s="1" t="s">
        <v>68</v>
      </c>
      <c r="C20" s="26" t="s">
        <v>48</v>
      </c>
      <c r="D20" s="36">
        <v>20</v>
      </c>
      <c r="E20" s="84"/>
      <c r="F20" s="26">
        <v>1</v>
      </c>
      <c r="G20" s="26">
        <v>7</v>
      </c>
      <c r="H20" s="26"/>
      <c r="I20" s="26"/>
      <c r="J20" s="26">
        <v>1</v>
      </c>
      <c r="K20" s="26">
        <v>2</v>
      </c>
      <c r="L20" s="84"/>
      <c r="M20" s="26">
        <v>6</v>
      </c>
      <c r="N20" s="26">
        <f t="shared" si="3"/>
        <v>6</v>
      </c>
      <c r="O20" s="84"/>
      <c r="P20" s="37">
        <v>1</v>
      </c>
      <c r="Q20" s="84"/>
      <c r="R20" s="84"/>
      <c r="S20" s="84"/>
      <c r="T20" s="26">
        <f t="shared" si="1"/>
        <v>3</v>
      </c>
      <c r="U20" s="38" t="str">
        <f t="shared" si="2"/>
        <v/>
      </c>
      <c r="V20" s="22">
        <v>133</v>
      </c>
      <c r="W20" s="22" t="s">
        <v>76</v>
      </c>
      <c r="X20" s="22" t="s">
        <v>75</v>
      </c>
      <c r="Y20" s="62">
        <v>354</v>
      </c>
      <c r="Z20" s="39"/>
      <c r="AA20" s="1" t="s">
        <v>77</v>
      </c>
      <c r="AB20" s="27" t="s">
        <v>243</v>
      </c>
    </row>
    <row r="21" spans="1:28" x14ac:dyDescent="0.3">
      <c r="A21" s="1" t="s">
        <v>94</v>
      </c>
      <c r="B21" s="1" t="s">
        <v>68</v>
      </c>
      <c r="C21" s="26" t="s">
        <v>49</v>
      </c>
      <c r="D21" s="36">
        <v>23</v>
      </c>
      <c r="E21" s="84"/>
      <c r="F21" s="26">
        <v>7</v>
      </c>
      <c r="G21" s="26">
        <v>16</v>
      </c>
      <c r="H21" s="26"/>
      <c r="I21" s="26"/>
      <c r="J21" s="26">
        <v>12</v>
      </c>
      <c r="K21" s="26">
        <v>16</v>
      </c>
      <c r="L21" s="84"/>
      <c r="M21" s="26">
        <v>8</v>
      </c>
      <c r="N21" s="26">
        <f t="shared" si="3"/>
        <v>8</v>
      </c>
      <c r="O21" s="84"/>
      <c r="P21" s="37">
        <v>3</v>
      </c>
      <c r="Q21" s="84"/>
      <c r="R21" s="84"/>
      <c r="S21" s="84"/>
      <c r="T21" s="26">
        <f t="shared" si="1"/>
        <v>26</v>
      </c>
      <c r="U21" s="38" t="str">
        <f t="shared" si="2"/>
        <v/>
      </c>
      <c r="V21" s="22">
        <v>133</v>
      </c>
      <c r="W21" s="22" t="s">
        <v>76</v>
      </c>
      <c r="X21" s="22" t="s">
        <v>75</v>
      </c>
      <c r="Y21" s="62">
        <v>354</v>
      </c>
      <c r="Z21" s="39"/>
      <c r="AA21" s="1" t="s">
        <v>77</v>
      </c>
      <c r="AB21" s="27" t="s">
        <v>243</v>
      </c>
    </row>
    <row r="22" spans="1:28" x14ac:dyDescent="0.3">
      <c r="A22" s="1" t="s">
        <v>94</v>
      </c>
      <c r="B22" s="1" t="s">
        <v>68</v>
      </c>
      <c r="C22" s="26" t="s">
        <v>50</v>
      </c>
      <c r="D22" s="36">
        <v>33</v>
      </c>
      <c r="E22" s="84"/>
      <c r="F22" s="26">
        <v>9</v>
      </c>
      <c r="G22" s="26">
        <v>15</v>
      </c>
      <c r="H22" s="26"/>
      <c r="I22" s="26"/>
      <c r="J22" s="26">
        <v>6</v>
      </c>
      <c r="K22" s="26">
        <v>9</v>
      </c>
      <c r="L22" s="84"/>
      <c r="M22" s="26">
        <v>10</v>
      </c>
      <c r="N22" s="26">
        <f t="shared" si="3"/>
        <v>10</v>
      </c>
      <c r="O22" s="84"/>
      <c r="P22" s="37">
        <v>5</v>
      </c>
      <c r="Q22" s="84"/>
      <c r="R22" s="84"/>
      <c r="S22" s="84"/>
      <c r="T22" s="26">
        <f t="shared" si="1"/>
        <v>24</v>
      </c>
      <c r="U22" s="38" t="str">
        <f t="shared" si="2"/>
        <v/>
      </c>
      <c r="V22" s="22">
        <v>133</v>
      </c>
      <c r="W22" s="22" t="s">
        <v>76</v>
      </c>
      <c r="X22" s="22" t="s">
        <v>75</v>
      </c>
      <c r="Y22" s="62">
        <v>354</v>
      </c>
      <c r="Z22" s="39"/>
      <c r="AA22" s="1" t="s">
        <v>77</v>
      </c>
      <c r="AB22" s="27" t="s">
        <v>243</v>
      </c>
    </row>
    <row r="23" spans="1:28" x14ac:dyDescent="0.3">
      <c r="A23" s="1" t="s">
        <v>94</v>
      </c>
      <c r="B23" s="1" t="s">
        <v>68</v>
      </c>
      <c r="C23" s="54" t="s">
        <v>39</v>
      </c>
      <c r="D23" s="1"/>
      <c r="E23" s="54">
        <v>240</v>
      </c>
      <c r="F23" s="41"/>
      <c r="G23" s="41"/>
      <c r="H23" s="41"/>
      <c r="I23" s="41"/>
      <c r="J23" s="41"/>
      <c r="K23" s="41"/>
      <c r="L23" s="41"/>
      <c r="M23" s="41"/>
      <c r="N23" s="26"/>
      <c r="O23" s="41"/>
      <c r="P23" s="41"/>
      <c r="Q23" s="41"/>
      <c r="R23" s="41"/>
      <c r="S23" s="41"/>
      <c r="T23" s="26"/>
      <c r="U23" s="38" t="str">
        <f t="shared" ref="U23" si="4">_xlfn.IFNA("",((T23+Q23+N23-R23)+(O23*2))/E23)</f>
        <v/>
      </c>
      <c r="V23" s="22">
        <v>133</v>
      </c>
      <c r="W23" s="22" t="s">
        <v>76</v>
      </c>
      <c r="X23" s="22" t="s">
        <v>75</v>
      </c>
      <c r="Y23" s="62">
        <v>354</v>
      </c>
      <c r="Z23" s="39"/>
      <c r="AA23" s="1" t="s">
        <v>77</v>
      </c>
      <c r="AB23" s="27" t="s">
        <v>243</v>
      </c>
    </row>
    <row r="24" spans="1:28" x14ac:dyDescent="0.3">
      <c r="A24" s="46" t="s">
        <v>94</v>
      </c>
      <c r="B24" s="85" t="s">
        <v>68</v>
      </c>
      <c r="C24" s="42" t="s">
        <v>40</v>
      </c>
      <c r="D24" s="46"/>
      <c r="E24" s="42">
        <f t="shared" ref="E24:T24" si="5">SUM(E13:E23)</f>
        <v>240</v>
      </c>
      <c r="F24" s="42">
        <f t="shared" si="5"/>
        <v>38</v>
      </c>
      <c r="G24" s="42">
        <f t="shared" si="5"/>
        <v>82</v>
      </c>
      <c r="H24" s="42">
        <f t="shared" si="5"/>
        <v>0</v>
      </c>
      <c r="I24" s="42">
        <f t="shared" si="5"/>
        <v>0</v>
      </c>
      <c r="J24" s="42">
        <f t="shared" si="5"/>
        <v>32</v>
      </c>
      <c r="K24" s="42">
        <f t="shared" si="5"/>
        <v>46</v>
      </c>
      <c r="L24" s="42">
        <f t="shared" si="5"/>
        <v>0</v>
      </c>
      <c r="M24" s="42">
        <f t="shared" si="5"/>
        <v>42</v>
      </c>
      <c r="N24" s="42">
        <f t="shared" si="5"/>
        <v>42</v>
      </c>
      <c r="O24" s="42">
        <f t="shared" si="5"/>
        <v>0</v>
      </c>
      <c r="P24" s="42">
        <f t="shared" si="5"/>
        <v>29</v>
      </c>
      <c r="Q24" s="42">
        <f t="shared" si="5"/>
        <v>0</v>
      </c>
      <c r="R24" s="42">
        <f t="shared" si="5"/>
        <v>0</v>
      </c>
      <c r="S24" s="42">
        <f t="shared" si="5"/>
        <v>0</v>
      </c>
      <c r="T24" s="42">
        <f t="shared" si="5"/>
        <v>108</v>
      </c>
      <c r="U24" s="43">
        <f>((T24+Q24+N24-R24)+(O24*2))/E24</f>
        <v>0.625</v>
      </c>
      <c r="V24" s="44">
        <v>133</v>
      </c>
      <c r="W24" s="44" t="s">
        <v>76</v>
      </c>
      <c r="X24" s="44" t="s">
        <v>75</v>
      </c>
      <c r="Y24" s="63">
        <v>354</v>
      </c>
      <c r="Z24" s="45"/>
      <c r="AA24" s="46" t="s">
        <v>77</v>
      </c>
      <c r="AB24" s="72" t="s">
        <v>243</v>
      </c>
    </row>
    <row r="25" spans="1:28" x14ac:dyDescent="0.3">
      <c r="A25" s="1"/>
      <c r="B25" s="1"/>
      <c r="C25" s="1"/>
      <c r="D25" s="1"/>
      <c r="F25" s="47" t="s">
        <v>41</v>
      </c>
      <c r="G25" s="61">
        <f>F24/G24</f>
        <v>0.46341463414634149</v>
      </c>
      <c r="H25" s="47"/>
      <c r="I25" s="27"/>
      <c r="J25" s="47" t="s">
        <v>42</v>
      </c>
      <c r="K25" s="61">
        <f>J24/K24</f>
        <v>0.69565217391304346</v>
      </c>
      <c r="L25" s="1"/>
      <c r="M25" s="37" t="s">
        <v>43</v>
      </c>
      <c r="N25" s="49">
        <v>0</v>
      </c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33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94</v>
      </c>
      <c r="C35" s="26" t="s">
        <v>256</v>
      </c>
      <c r="D35" s="36">
        <v>40</v>
      </c>
      <c r="E35" s="84"/>
      <c r="F35" s="26">
        <v>8</v>
      </c>
      <c r="G35" s="26">
        <v>13</v>
      </c>
      <c r="H35" s="26"/>
      <c r="I35" s="26"/>
      <c r="J35" s="26">
        <v>3</v>
      </c>
      <c r="K35" s="26">
        <v>5</v>
      </c>
      <c r="L35" s="84"/>
      <c r="M35" s="26">
        <v>4</v>
      </c>
      <c r="N35" s="26">
        <f>SUM(L35:M35)</f>
        <v>4</v>
      </c>
      <c r="O35" s="84"/>
      <c r="P35" s="54">
        <v>6</v>
      </c>
      <c r="Q35" s="84"/>
      <c r="R35" s="84"/>
      <c r="S35" s="84"/>
      <c r="T35" s="26">
        <f>(H35*3)+((F35-H35)*2)+J35</f>
        <v>19</v>
      </c>
      <c r="U35" s="38" t="str">
        <f>IFERROR(((T35+Q35+N35-R35)+(O35*2))/E35,"")</f>
        <v/>
      </c>
      <c r="V35" s="22">
        <v>133</v>
      </c>
      <c r="W35" s="22" t="s">
        <v>74</v>
      </c>
      <c r="X35" s="22" t="s">
        <v>81</v>
      </c>
      <c r="Y35" s="62">
        <v>354</v>
      </c>
      <c r="Z35" s="39"/>
      <c r="AA35" s="1" t="s">
        <v>99</v>
      </c>
      <c r="AB35" s="27" t="s">
        <v>244</v>
      </c>
    </row>
    <row r="36" spans="1:28" x14ac:dyDescent="0.3">
      <c r="A36" s="1" t="s">
        <v>68</v>
      </c>
      <c r="B36" s="1" t="s">
        <v>94</v>
      </c>
      <c r="C36" s="26" t="s">
        <v>257</v>
      </c>
      <c r="D36" s="36">
        <v>10</v>
      </c>
      <c r="E36" s="84"/>
      <c r="F36" s="26">
        <v>6</v>
      </c>
      <c r="G36" s="26">
        <v>15</v>
      </c>
      <c r="H36" s="26"/>
      <c r="I36" s="26"/>
      <c r="J36" s="26">
        <v>4</v>
      </c>
      <c r="K36" s="26">
        <v>6</v>
      </c>
      <c r="L36" s="84"/>
      <c r="M36" s="26">
        <v>13</v>
      </c>
      <c r="N36" s="26">
        <f t="shared" ref="N36:N41" si="6">SUM(L36:M36)</f>
        <v>13</v>
      </c>
      <c r="O36" s="88"/>
      <c r="P36" s="37">
        <v>5</v>
      </c>
      <c r="Q36" s="88"/>
      <c r="R36" s="88"/>
      <c r="S36" s="88"/>
      <c r="T36" s="37">
        <f t="shared" ref="T36:T41" si="7">(H36*3)+((F36-H36)*2)+J36</f>
        <v>16</v>
      </c>
      <c r="U36" s="38" t="str">
        <f t="shared" ref="U36:U44" si="8">IFERROR(((T36+Q36+N36-R36)+(O36*2))/E36,"")</f>
        <v/>
      </c>
      <c r="V36" s="22">
        <v>133</v>
      </c>
      <c r="W36" s="22" t="s">
        <v>74</v>
      </c>
      <c r="X36" s="22" t="s">
        <v>81</v>
      </c>
      <c r="Y36" s="62">
        <v>354</v>
      </c>
      <c r="Z36" s="39"/>
      <c r="AA36" s="1" t="s">
        <v>99</v>
      </c>
      <c r="AB36" s="27" t="s">
        <v>244</v>
      </c>
    </row>
    <row r="37" spans="1:28" x14ac:dyDescent="0.3">
      <c r="A37" s="1" t="s">
        <v>68</v>
      </c>
      <c r="B37" s="1" t="s">
        <v>94</v>
      </c>
      <c r="C37" s="26" t="s">
        <v>258</v>
      </c>
      <c r="D37" s="36">
        <v>25</v>
      </c>
      <c r="E37" s="84"/>
      <c r="F37" s="26">
        <v>0</v>
      </c>
      <c r="G37" s="26">
        <v>0</v>
      </c>
      <c r="H37" s="26"/>
      <c r="I37" s="26"/>
      <c r="J37" s="26">
        <v>0</v>
      </c>
      <c r="K37" s="26">
        <v>0</v>
      </c>
      <c r="L37" s="84"/>
      <c r="M37" s="26">
        <v>0</v>
      </c>
      <c r="N37" s="26">
        <f t="shared" si="6"/>
        <v>0</v>
      </c>
      <c r="O37" s="88"/>
      <c r="P37" s="37">
        <v>0</v>
      </c>
      <c r="Q37" s="88"/>
      <c r="R37" s="88"/>
      <c r="S37" s="88"/>
      <c r="T37" s="37">
        <f t="shared" si="7"/>
        <v>0</v>
      </c>
      <c r="U37" s="38"/>
      <c r="V37" s="22">
        <v>133</v>
      </c>
      <c r="W37" s="22" t="s">
        <v>74</v>
      </c>
      <c r="X37" s="22" t="s">
        <v>81</v>
      </c>
      <c r="Y37" s="62">
        <v>354</v>
      </c>
      <c r="Z37" s="39"/>
      <c r="AA37" s="1" t="s">
        <v>99</v>
      </c>
      <c r="AB37" s="27" t="s">
        <v>244</v>
      </c>
    </row>
    <row r="38" spans="1:28" x14ac:dyDescent="0.3">
      <c r="A38" s="1" t="s">
        <v>68</v>
      </c>
      <c r="B38" s="1" t="s">
        <v>94</v>
      </c>
      <c r="C38" s="26" t="s">
        <v>259</v>
      </c>
      <c r="D38" s="36">
        <v>24</v>
      </c>
      <c r="E38" s="84"/>
      <c r="F38" s="26">
        <v>8</v>
      </c>
      <c r="G38" s="26">
        <v>19</v>
      </c>
      <c r="H38" s="26"/>
      <c r="I38" s="26"/>
      <c r="J38" s="26">
        <v>3</v>
      </c>
      <c r="K38" s="26">
        <v>3</v>
      </c>
      <c r="L38" s="84"/>
      <c r="M38" s="26">
        <v>11</v>
      </c>
      <c r="N38" s="26">
        <f t="shared" si="6"/>
        <v>11</v>
      </c>
      <c r="O38" s="88"/>
      <c r="P38" s="37">
        <v>4</v>
      </c>
      <c r="Q38" s="88"/>
      <c r="R38" s="88"/>
      <c r="S38" s="88"/>
      <c r="T38" s="37">
        <f t="shared" si="7"/>
        <v>19</v>
      </c>
      <c r="U38" s="38" t="str">
        <f t="shared" si="8"/>
        <v/>
      </c>
      <c r="V38" s="22">
        <v>133</v>
      </c>
      <c r="W38" s="22" t="s">
        <v>74</v>
      </c>
      <c r="X38" s="22" t="s">
        <v>81</v>
      </c>
      <c r="Y38" s="62">
        <v>354</v>
      </c>
      <c r="Z38" s="39"/>
      <c r="AA38" s="1" t="s">
        <v>99</v>
      </c>
      <c r="AB38" s="27" t="s">
        <v>244</v>
      </c>
    </row>
    <row r="39" spans="1:28" x14ac:dyDescent="0.3">
      <c r="A39" s="1" t="s">
        <v>68</v>
      </c>
      <c r="B39" s="1" t="s">
        <v>94</v>
      </c>
      <c r="C39" s="26" t="s">
        <v>260</v>
      </c>
      <c r="D39" s="36">
        <v>3</v>
      </c>
      <c r="E39" s="84"/>
      <c r="F39" s="26">
        <v>0</v>
      </c>
      <c r="G39" s="26">
        <v>0</v>
      </c>
      <c r="H39" s="26"/>
      <c r="I39" s="26"/>
      <c r="J39" s="26">
        <v>0</v>
      </c>
      <c r="K39" s="26">
        <v>0</v>
      </c>
      <c r="L39" s="84"/>
      <c r="M39" s="26">
        <v>0</v>
      </c>
      <c r="N39" s="26">
        <f t="shared" si="6"/>
        <v>0</v>
      </c>
      <c r="O39" s="88"/>
      <c r="P39" s="37"/>
      <c r="Q39" s="88"/>
      <c r="R39" s="88"/>
      <c r="S39" s="88"/>
      <c r="T39" s="37">
        <f t="shared" si="7"/>
        <v>0</v>
      </c>
      <c r="U39" s="38" t="str">
        <f t="shared" si="8"/>
        <v/>
      </c>
      <c r="V39" s="22">
        <v>133</v>
      </c>
      <c r="W39" s="22" t="s">
        <v>74</v>
      </c>
      <c r="X39" s="22" t="s">
        <v>81</v>
      </c>
      <c r="Y39" s="62">
        <v>354</v>
      </c>
      <c r="Z39" s="39"/>
      <c r="AA39" s="1" t="s">
        <v>99</v>
      </c>
      <c r="AB39" s="27" t="s">
        <v>244</v>
      </c>
    </row>
    <row r="40" spans="1:28" x14ac:dyDescent="0.3">
      <c r="A40" s="1" t="s">
        <v>68</v>
      </c>
      <c r="B40" s="1" t="s">
        <v>94</v>
      </c>
      <c r="C40" s="26" t="s">
        <v>261</v>
      </c>
      <c r="D40" s="36">
        <v>20</v>
      </c>
      <c r="E40" s="84"/>
      <c r="F40" s="26">
        <v>8</v>
      </c>
      <c r="G40" s="26">
        <v>20</v>
      </c>
      <c r="H40" s="26"/>
      <c r="I40" s="26"/>
      <c r="J40" s="26">
        <v>5</v>
      </c>
      <c r="K40" s="26">
        <v>10</v>
      </c>
      <c r="L40" s="84"/>
      <c r="M40" s="26">
        <v>8</v>
      </c>
      <c r="N40" s="26">
        <f t="shared" si="6"/>
        <v>8</v>
      </c>
      <c r="O40" s="88"/>
      <c r="P40" s="37">
        <v>3</v>
      </c>
      <c r="Q40" s="88"/>
      <c r="R40" s="88"/>
      <c r="S40" s="88"/>
      <c r="T40" s="37">
        <f t="shared" si="7"/>
        <v>21</v>
      </c>
      <c r="U40" s="38" t="str">
        <f t="shared" si="8"/>
        <v/>
      </c>
      <c r="V40" s="22">
        <v>133</v>
      </c>
      <c r="W40" s="22" t="s">
        <v>74</v>
      </c>
      <c r="X40" s="22" t="s">
        <v>81</v>
      </c>
      <c r="Y40" s="62">
        <v>354</v>
      </c>
      <c r="Z40" s="39"/>
      <c r="AA40" s="1" t="s">
        <v>99</v>
      </c>
      <c r="AB40" s="27" t="s">
        <v>244</v>
      </c>
    </row>
    <row r="41" spans="1:28" x14ac:dyDescent="0.3">
      <c r="A41" s="1" t="s">
        <v>68</v>
      </c>
      <c r="B41" s="1" t="s">
        <v>94</v>
      </c>
      <c r="C41" s="26" t="s">
        <v>262</v>
      </c>
      <c r="D41" s="36">
        <v>21</v>
      </c>
      <c r="E41" s="84"/>
      <c r="F41" s="26">
        <v>2</v>
      </c>
      <c r="G41" s="26">
        <v>3</v>
      </c>
      <c r="H41" s="26"/>
      <c r="I41" s="26"/>
      <c r="J41" s="26">
        <v>2</v>
      </c>
      <c r="K41" s="26">
        <v>2</v>
      </c>
      <c r="L41" s="84"/>
      <c r="M41" s="26">
        <v>5</v>
      </c>
      <c r="N41" s="26">
        <f t="shared" si="6"/>
        <v>5</v>
      </c>
      <c r="O41" s="88"/>
      <c r="P41" s="37">
        <v>2</v>
      </c>
      <c r="Q41" s="88"/>
      <c r="R41" s="88"/>
      <c r="S41" s="88"/>
      <c r="T41" s="37">
        <f t="shared" si="7"/>
        <v>6</v>
      </c>
      <c r="U41" s="38" t="str">
        <f t="shared" si="8"/>
        <v/>
      </c>
      <c r="V41" s="22">
        <v>133</v>
      </c>
      <c r="W41" s="22" t="s">
        <v>74</v>
      </c>
      <c r="X41" s="22" t="s">
        <v>81</v>
      </c>
      <c r="Y41" s="62">
        <v>354</v>
      </c>
      <c r="Z41" s="39"/>
      <c r="AA41" s="1" t="s">
        <v>99</v>
      </c>
      <c r="AB41" s="27" t="s">
        <v>244</v>
      </c>
    </row>
    <row r="42" spans="1:28" x14ac:dyDescent="0.3">
      <c r="A42" s="1" t="s">
        <v>68</v>
      </c>
      <c r="B42" s="1" t="s">
        <v>94</v>
      </c>
      <c r="C42" s="26" t="s">
        <v>263</v>
      </c>
      <c r="D42" s="36">
        <v>14</v>
      </c>
      <c r="E42" s="84" t="s">
        <v>368</v>
      </c>
      <c r="F42" s="26"/>
      <c r="G42" s="26"/>
      <c r="H42" s="26"/>
      <c r="I42" s="26"/>
      <c r="J42" s="26"/>
      <c r="K42" s="26"/>
      <c r="L42" s="84"/>
      <c r="M42" s="26"/>
      <c r="N42" s="26"/>
      <c r="O42" s="88"/>
      <c r="P42" s="37"/>
      <c r="Q42" s="88"/>
      <c r="R42" s="88"/>
      <c r="S42" s="88"/>
      <c r="T42" s="37"/>
      <c r="U42" s="38" t="str">
        <f t="shared" si="8"/>
        <v/>
      </c>
      <c r="V42" s="22">
        <v>133</v>
      </c>
      <c r="W42" s="22" t="s">
        <v>74</v>
      </c>
      <c r="X42" s="22" t="s">
        <v>81</v>
      </c>
      <c r="Y42" s="62">
        <v>354</v>
      </c>
      <c r="Z42" s="39"/>
      <c r="AA42" s="1" t="s">
        <v>99</v>
      </c>
      <c r="AB42" s="27" t="s">
        <v>244</v>
      </c>
    </row>
    <row r="43" spans="1:28" x14ac:dyDescent="0.3">
      <c r="A43" s="1" t="s">
        <v>68</v>
      </c>
      <c r="B43" s="1" t="s">
        <v>94</v>
      </c>
      <c r="C43" s="26" t="s">
        <v>264</v>
      </c>
      <c r="D43" s="36">
        <v>23</v>
      </c>
      <c r="E43" s="84"/>
      <c r="F43" s="26">
        <v>9</v>
      </c>
      <c r="G43" s="26">
        <v>30</v>
      </c>
      <c r="H43" s="26"/>
      <c r="I43" s="26"/>
      <c r="J43" s="26">
        <v>6</v>
      </c>
      <c r="K43" s="26">
        <v>9</v>
      </c>
      <c r="L43" s="84"/>
      <c r="M43" s="26">
        <v>18</v>
      </c>
      <c r="N43" s="26">
        <f>SUM(L43:M43)</f>
        <v>18</v>
      </c>
      <c r="O43" s="88"/>
      <c r="P43" s="54">
        <v>6</v>
      </c>
      <c r="Q43" s="88"/>
      <c r="R43" s="88"/>
      <c r="S43" s="88"/>
      <c r="T43" s="37">
        <f>(H43*3)+((F43-H43)*2)+J43</f>
        <v>24</v>
      </c>
      <c r="U43" s="38" t="str">
        <f t="shared" si="8"/>
        <v/>
      </c>
      <c r="V43" s="22">
        <v>133</v>
      </c>
      <c r="W43" s="22" t="s">
        <v>74</v>
      </c>
      <c r="X43" s="22" t="s">
        <v>81</v>
      </c>
      <c r="Y43" s="62">
        <v>354</v>
      </c>
      <c r="Z43" s="39"/>
      <c r="AA43" s="1" t="s">
        <v>99</v>
      </c>
      <c r="AB43" s="27" t="s">
        <v>244</v>
      </c>
    </row>
    <row r="44" spans="1:28" x14ac:dyDescent="0.3">
      <c r="A44" s="1" t="s">
        <v>68</v>
      </c>
      <c r="B44" s="1" t="s">
        <v>94</v>
      </c>
      <c r="C44" s="26" t="s">
        <v>265</v>
      </c>
      <c r="D44" s="36">
        <v>5</v>
      </c>
      <c r="E44" s="84"/>
      <c r="F44" s="26">
        <v>4</v>
      </c>
      <c r="G44" s="26">
        <v>19</v>
      </c>
      <c r="H44" s="26"/>
      <c r="I44" s="26"/>
      <c r="J44" s="26">
        <v>3</v>
      </c>
      <c r="K44" s="26">
        <v>6</v>
      </c>
      <c r="L44" s="84"/>
      <c r="M44" s="26">
        <v>5</v>
      </c>
      <c r="N44" s="26">
        <f>SUM(L44:M44)</f>
        <v>5</v>
      </c>
      <c r="O44" s="88"/>
      <c r="P44" s="37">
        <v>4</v>
      </c>
      <c r="Q44" s="88"/>
      <c r="R44" s="88"/>
      <c r="S44" s="88"/>
      <c r="T44" s="37">
        <f>(H44*3)+((F44-H44)*2)+J44</f>
        <v>11</v>
      </c>
      <c r="U44" s="38" t="str">
        <f t="shared" si="8"/>
        <v/>
      </c>
      <c r="V44" s="22">
        <v>133</v>
      </c>
      <c r="W44" s="22" t="s">
        <v>74</v>
      </c>
      <c r="X44" s="22" t="s">
        <v>81</v>
      </c>
      <c r="Y44" s="62">
        <v>354</v>
      </c>
      <c r="Z44" s="39"/>
      <c r="AA44" s="1" t="s">
        <v>99</v>
      </c>
      <c r="AB44" s="27" t="s">
        <v>244</v>
      </c>
    </row>
    <row r="45" spans="1:28" x14ac:dyDescent="0.3">
      <c r="A45" s="1" t="s">
        <v>68</v>
      </c>
      <c r="B45" s="1" t="s">
        <v>94</v>
      </c>
      <c r="C45" s="54" t="s">
        <v>39</v>
      </c>
      <c r="D45" s="1"/>
      <c r="E45" s="54">
        <v>240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38" t="str">
        <f t="shared" ref="U45" si="9">_xlfn.IFNA("",((T45+Q45+N45-R45)+(O45*2))/E45)</f>
        <v/>
      </c>
      <c r="V45" s="22">
        <v>133</v>
      </c>
      <c r="W45" s="22" t="s">
        <v>74</v>
      </c>
      <c r="X45" s="22" t="s">
        <v>81</v>
      </c>
      <c r="Y45" s="62">
        <v>354</v>
      </c>
      <c r="Z45" s="39"/>
      <c r="AA45" s="1" t="s">
        <v>99</v>
      </c>
      <c r="AB45" s="27" t="s">
        <v>244</v>
      </c>
    </row>
    <row r="46" spans="1:28" x14ac:dyDescent="0.3">
      <c r="A46" s="46" t="s">
        <v>68</v>
      </c>
      <c r="B46" s="46" t="s">
        <v>94</v>
      </c>
      <c r="C46" s="42" t="s">
        <v>40</v>
      </c>
      <c r="D46" s="46"/>
      <c r="E46" s="42">
        <f t="shared" ref="E46:T46" si="10">SUM(E35:E45)</f>
        <v>240</v>
      </c>
      <c r="F46" s="42">
        <f t="shared" si="10"/>
        <v>45</v>
      </c>
      <c r="G46" s="42">
        <f t="shared" si="10"/>
        <v>119</v>
      </c>
      <c r="H46" s="42">
        <f t="shared" si="10"/>
        <v>0</v>
      </c>
      <c r="I46" s="42">
        <f t="shared" si="10"/>
        <v>0</v>
      </c>
      <c r="J46" s="42">
        <f t="shared" si="10"/>
        <v>26</v>
      </c>
      <c r="K46" s="42">
        <f t="shared" si="10"/>
        <v>41</v>
      </c>
      <c r="L46" s="42">
        <f t="shared" si="10"/>
        <v>0</v>
      </c>
      <c r="M46" s="42">
        <f t="shared" si="10"/>
        <v>64</v>
      </c>
      <c r="N46" s="42">
        <f t="shared" si="10"/>
        <v>64</v>
      </c>
      <c r="O46" s="42">
        <f t="shared" si="10"/>
        <v>0</v>
      </c>
      <c r="P46" s="42">
        <f t="shared" si="10"/>
        <v>30</v>
      </c>
      <c r="Q46" s="42">
        <f t="shared" si="10"/>
        <v>0</v>
      </c>
      <c r="R46" s="42">
        <f t="shared" si="10"/>
        <v>0</v>
      </c>
      <c r="S46" s="42">
        <f t="shared" si="10"/>
        <v>0</v>
      </c>
      <c r="T46" s="42">
        <f t="shared" si="10"/>
        <v>116</v>
      </c>
      <c r="U46" s="43">
        <f>((T46+Q46+N46-R46)+(O46*2))/E46</f>
        <v>0.75</v>
      </c>
      <c r="V46" s="44">
        <v>133</v>
      </c>
      <c r="W46" s="44" t="s">
        <v>74</v>
      </c>
      <c r="X46" s="44" t="s">
        <v>81</v>
      </c>
      <c r="Y46" s="63">
        <v>354</v>
      </c>
      <c r="Z46" s="45"/>
      <c r="AA46" s="46" t="s">
        <v>99</v>
      </c>
      <c r="AB46" s="72" t="s">
        <v>244</v>
      </c>
    </row>
    <row r="47" spans="1:28" x14ac:dyDescent="0.3">
      <c r="A47" s="1"/>
      <c r="B47" s="1"/>
      <c r="C47" s="1"/>
      <c r="D47" s="1"/>
      <c r="F47" s="47" t="s">
        <v>41</v>
      </c>
      <c r="G47" s="61">
        <f>F46/G46</f>
        <v>0.37815126050420167</v>
      </c>
      <c r="H47" s="47"/>
      <c r="I47" s="27"/>
      <c r="J47" s="47" t="s">
        <v>42</v>
      </c>
      <c r="K47" s="61">
        <f>J46/K46</f>
        <v>0.63414634146341464</v>
      </c>
      <c r="L47" s="1"/>
      <c r="M47" s="37" t="s">
        <v>43</v>
      </c>
      <c r="N47" s="49">
        <v>0</v>
      </c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4815-9019-48DD-9947-EE2B36D13BD8}">
  <sheetPr>
    <tabColor rgb="FFFF0000"/>
    <pageSetUpPr fitToPage="1"/>
  </sheetPr>
  <dimension ref="A1:AB52"/>
  <sheetViews>
    <sheetView workbookViewId="0">
      <selection activeCell="T19" sqref="T1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381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418</v>
      </c>
    </row>
    <row r="3" spans="1:28" x14ac:dyDescent="0.3">
      <c r="B3" s="1"/>
      <c r="C3" s="6">
        <v>28952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84</v>
      </c>
      <c r="D4" s="7" t="s">
        <v>5</v>
      </c>
      <c r="E4" s="8"/>
      <c r="F4" s="5"/>
      <c r="G4" s="1"/>
      <c r="J4" s="15" t="s">
        <v>89</v>
      </c>
      <c r="K4" s="16" t="s">
        <v>45</v>
      </c>
      <c r="L4" s="17"/>
      <c r="M4" s="18"/>
      <c r="N4" s="19">
        <v>20</v>
      </c>
      <c r="O4" s="19">
        <v>22</v>
      </c>
      <c r="P4" s="19">
        <v>19</v>
      </c>
      <c r="Q4" s="19">
        <v>25</v>
      </c>
      <c r="R4" s="20"/>
      <c r="S4" s="21">
        <f>SUM(N4:R4)</f>
        <v>86</v>
      </c>
      <c r="T4" s="22">
        <v>134</v>
      </c>
    </row>
    <row r="5" spans="1:28" x14ac:dyDescent="0.3">
      <c r="B5" s="1"/>
      <c r="C5" s="6" t="s">
        <v>85</v>
      </c>
      <c r="D5" s="7" t="s">
        <v>6</v>
      </c>
      <c r="E5" s="1"/>
      <c r="F5" s="1"/>
      <c r="G5" s="1"/>
      <c r="J5" s="15" t="s">
        <v>90</v>
      </c>
      <c r="K5" s="16" t="s">
        <v>87</v>
      </c>
      <c r="L5" s="17"/>
      <c r="M5" s="18"/>
      <c r="N5" s="19">
        <v>25</v>
      </c>
      <c r="O5" s="19">
        <v>16</v>
      </c>
      <c r="P5" s="19">
        <v>32</v>
      </c>
      <c r="Q5" s="19">
        <v>27</v>
      </c>
      <c r="R5" s="20"/>
      <c r="S5" s="21">
        <f>SUM(N5:R5)</f>
        <v>100</v>
      </c>
      <c r="T5" s="22">
        <v>134</v>
      </c>
      <c r="U5" s="1"/>
      <c r="V5" s="1"/>
      <c r="W5" s="1"/>
    </row>
    <row r="6" spans="1:28" x14ac:dyDescent="0.3">
      <c r="C6" s="64">
        <v>1711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134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34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86</v>
      </c>
      <c r="B13" s="1" t="s">
        <v>68</v>
      </c>
      <c r="C13" s="26" t="s">
        <v>251</v>
      </c>
      <c r="D13" s="36">
        <v>35</v>
      </c>
      <c r="E13" s="84"/>
      <c r="F13" s="26">
        <v>7</v>
      </c>
      <c r="G13" s="84"/>
      <c r="H13" s="84"/>
      <c r="I13" s="84"/>
      <c r="J13" s="26">
        <v>1</v>
      </c>
      <c r="K13" s="26">
        <v>2</v>
      </c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+(F13*2)+J13</f>
        <v>15</v>
      </c>
      <c r="U13" s="38" t="str">
        <f>IFERROR(((T13+Q13+N13-R13)+(O13*2))/E13,"")</f>
        <v/>
      </c>
      <c r="V13" s="22">
        <v>134</v>
      </c>
      <c r="W13" s="22" t="s">
        <v>76</v>
      </c>
      <c r="X13" s="22" t="s">
        <v>75</v>
      </c>
      <c r="Y13" s="62">
        <v>1711</v>
      </c>
      <c r="Z13" s="39"/>
      <c r="AA13" s="1" t="s">
        <v>77</v>
      </c>
      <c r="AB13" s="86" t="s">
        <v>88</v>
      </c>
    </row>
    <row r="14" spans="1:28" x14ac:dyDescent="0.3">
      <c r="A14" s="1" t="s">
        <v>86</v>
      </c>
      <c r="B14" s="1" t="s">
        <v>68</v>
      </c>
      <c r="C14" s="26" t="s">
        <v>51</v>
      </c>
      <c r="D14" s="36">
        <v>21</v>
      </c>
      <c r="E14" s="84"/>
      <c r="F14" s="26">
        <v>3</v>
      </c>
      <c r="G14" s="84"/>
      <c r="H14" s="84"/>
      <c r="I14" s="84"/>
      <c r="J14" s="26">
        <v>6</v>
      </c>
      <c r="K14" s="26">
        <v>7</v>
      </c>
      <c r="L14" s="84"/>
      <c r="M14" s="84"/>
      <c r="N14" s="26">
        <f t="shared" ref="N14:N19" si="0">SUM(L14:M14)</f>
        <v>0</v>
      </c>
      <c r="O14" s="88"/>
      <c r="P14" s="88"/>
      <c r="Q14" s="88"/>
      <c r="R14" s="88"/>
      <c r="S14" s="88"/>
      <c r="T14" s="26">
        <f t="shared" ref="T14:T22" si="1">+(F14*2)+J14</f>
        <v>12</v>
      </c>
      <c r="U14" s="38" t="str">
        <f t="shared" ref="U14:U22" si="2">IFERROR(((T14+Q14+N14-R14)+(O14*2))/E14,"")</f>
        <v/>
      </c>
      <c r="V14" s="22">
        <v>134</v>
      </c>
      <c r="W14" s="22" t="s">
        <v>76</v>
      </c>
      <c r="X14" s="22" t="s">
        <v>75</v>
      </c>
      <c r="Y14" s="62">
        <v>1711</v>
      </c>
      <c r="Z14" s="39"/>
      <c r="AA14" s="1" t="s">
        <v>77</v>
      </c>
      <c r="AB14" s="86" t="s">
        <v>88</v>
      </c>
    </row>
    <row r="15" spans="1:28" x14ac:dyDescent="0.3">
      <c r="A15" s="1" t="s">
        <v>86</v>
      </c>
      <c r="B15" s="1" t="s">
        <v>68</v>
      </c>
      <c r="C15" s="26" t="s">
        <v>64</v>
      </c>
      <c r="D15" s="36">
        <v>4</v>
      </c>
      <c r="E15" s="84"/>
      <c r="F15" s="26">
        <v>0</v>
      </c>
      <c r="G15" s="84"/>
      <c r="H15" s="84"/>
      <c r="I15" s="84"/>
      <c r="J15" s="26">
        <v>0</v>
      </c>
      <c r="K15" s="26">
        <v>0</v>
      </c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f t="shared" si="1"/>
        <v>0</v>
      </c>
      <c r="U15" s="38" t="str">
        <f t="shared" si="2"/>
        <v/>
      </c>
      <c r="V15" s="22">
        <v>134</v>
      </c>
      <c r="W15" s="22" t="s">
        <v>76</v>
      </c>
      <c r="X15" s="22" t="s">
        <v>75</v>
      </c>
      <c r="Y15" s="62">
        <v>1711</v>
      </c>
      <c r="Z15" s="39"/>
      <c r="AA15" s="1" t="s">
        <v>77</v>
      </c>
      <c r="AB15" s="86" t="s">
        <v>88</v>
      </c>
    </row>
    <row r="16" spans="1:28" x14ac:dyDescent="0.3">
      <c r="A16" s="1" t="s">
        <v>86</v>
      </c>
      <c r="B16" s="1" t="s">
        <v>68</v>
      </c>
      <c r="C16" s="26" t="s">
        <v>47</v>
      </c>
      <c r="D16" s="36">
        <v>13</v>
      </c>
      <c r="E16" s="84"/>
      <c r="F16" s="26">
        <v>0</v>
      </c>
      <c r="G16" s="84"/>
      <c r="H16" s="84"/>
      <c r="I16" s="84"/>
      <c r="J16" s="26">
        <v>0</v>
      </c>
      <c r="K16" s="26">
        <v>0</v>
      </c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26">
        <f t="shared" si="1"/>
        <v>0</v>
      </c>
      <c r="U16" s="38" t="str">
        <f t="shared" si="2"/>
        <v/>
      </c>
      <c r="V16" s="22">
        <v>134</v>
      </c>
      <c r="W16" s="22" t="s">
        <v>76</v>
      </c>
      <c r="X16" s="22" t="s">
        <v>75</v>
      </c>
      <c r="Y16" s="62">
        <v>1711</v>
      </c>
      <c r="Z16" s="39"/>
      <c r="AA16" s="1" t="s">
        <v>77</v>
      </c>
      <c r="AB16" s="86" t="s">
        <v>88</v>
      </c>
    </row>
    <row r="17" spans="1:28" x14ac:dyDescent="0.3">
      <c r="A17" s="1" t="s">
        <v>86</v>
      </c>
      <c r="B17" s="1" t="s">
        <v>68</v>
      </c>
      <c r="C17" s="26" t="s">
        <v>56</v>
      </c>
      <c r="D17" s="36">
        <v>11</v>
      </c>
      <c r="E17" s="84"/>
      <c r="F17" s="26">
        <v>10</v>
      </c>
      <c r="G17" s="84"/>
      <c r="H17" s="84"/>
      <c r="I17" s="84"/>
      <c r="J17" s="26">
        <v>4</v>
      </c>
      <c r="K17" s="26">
        <v>5</v>
      </c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f t="shared" si="1"/>
        <v>24</v>
      </c>
      <c r="U17" s="38" t="str">
        <f t="shared" si="2"/>
        <v/>
      </c>
      <c r="V17" s="22">
        <v>134</v>
      </c>
      <c r="W17" s="22" t="s">
        <v>76</v>
      </c>
      <c r="X17" s="22" t="s">
        <v>75</v>
      </c>
      <c r="Y17" s="62">
        <v>1711</v>
      </c>
      <c r="Z17" s="39"/>
      <c r="AA17" s="1" t="s">
        <v>77</v>
      </c>
      <c r="AB17" s="86" t="s">
        <v>88</v>
      </c>
    </row>
    <row r="18" spans="1:28" x14ac:dyDescent="0.3">
      <c r="A18" s="1" t="s">
        <v>86</v>
      </c>
      <c r="B18" s="1" t="s">
        <v>68</v>
      </c>
      <c r="C18" s="26" t="s">
        <v>280</v>
      </c>
      <c r="D18" s="35">
        <v>19</v>
      </c>
      <c r="E18" s="84"/>
      <c r="F18" s="26">
        <v>2</v>
      </c>
      <c r="G18" s="84"/>
      <c r="H18" s="84"/>
      <c r="I18" s="84"/>
      <c r="J18" s="26">
        <v>0</v>
      </c>
      <c r="K18" s="26">
        <v>0</v>
      </c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v>4</v>
      </c>
      <c r="U18" s="38" t="str">
        <f t="shared" si="2"/>
        <v/>
      </c>
      <c r="V18" s="22">
        <v>134</v>
      </c>
      <c r="W18" s="22" t="s">
        <v>76</v>
      </c>
      <c r="X18" s="22" t="s">
        <v>75</v>
      </c>
      <c r="Y18" s="62">
        <v>1711</v>
      </c>
      <c r="Z18" s="39"/>
      <c r="AA18" s="1" t="s">
        <v>77</v>
      </c>
      <c r="AB18" s="86" t="s">
        <v>88</v>
      </c>
    </row>
    <row r="19" spans="1:28" x14ac:dyDescent="0.3">
      <c r="A19" s="1" t="s">
        <v>86</v>
      </c>
      <c r="B19" s="1" t="s">
        <v>68</v>
      </c>
      <c r="C19" s="26" t="s">
        <v>65</v>
      </c>
      <c r="D19" s="36">
        <v>34</v>
      </c>
      <c r="E19" s="84"/>
      <c r="F19" s="26">
        <v>0</v>
      </c>
      <c r="G19" s="84"/>
      <c r="H19" s="84"/>
      <c r="I19" s="84"/>
      <c r="J19" s="26">
        <v>1</v>
      </c>
      <c r="K19" s="26">
        <v>4</v>
      </c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26">
        <f t="shared" si="1"/>
        <v>1</v>
      </c>
      <c r="U19" s="38" t="str">
        <f t="shared" si="2"/>
        <v/>
      </c>
      <c r="V19" s="22">
        <v>134</v>
      </c>
      <c r="W19" s="22" t="s">
        <v>76</v>
      </c>
      <c r="X19" s="22" t="s">
        <v>75</v>
      </c>
      <c r="Y19" s="62">
        <v>1711</v>
      </c>
      <c r="Z19" s="39"/>
      <c r="AA19" s="1" t="s">
        <v>77</v>
      </c>
      <c r="AB19" s="86" t="s">
        <v>88</v>
      </c>
    </row>
    <row r="20" spans="1:28" x14ac:dyDescent="0.3">
      <c r="A20" s="1" t="s">
        <v>86</v>
      </c>
      <c r="B20" s="1" t="s">
        <v>68</v>
      </c>
      <c r="C20" s="26" t="s">
        <v>285</v>
      </c>
      <c r="D20" s="36">
        <v>20</v>
      </c>
      <c r="E20" s="84"/>
      <c r="F20" s="26">
        <v>1</v>
      </c>
      <c r="G20" s="84"/>
      <c r="H20" s="84"/>
      <c r="I20" s="84"/>
      <c r="J20" s="26">
        <v>0</v>
      </c>
      <c r="K20" s="26">
        <v>0</v>
      </c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f t="shared" si="1"/>
        <v>2</v>
      </c>
      <c r="U20" s="38" t="str">
        <f t="shared" si="2"/>
        <v/>
      </c>
      <c r="V20" s="22">
        <v>134</v>
      </c>
      <c r="W20" s="22" t="s">
        <v>76</v>
      </c>
      <c r="X20" s="22" t="s">
        <v>75</v>
      </c>
      <c r="Y20" s="62">
        <v>1711</v>
      </c>
      <c r="Z20" s="39"/>
      <c r="AA20" s="1" t="s">
        <v>77</v>
      </c>
      <c r="AB20" s="86" t="s">
        <v>88</v>
      </c>
    </row>
    <row r="21" spans="1:28" x14ac:dyDescent="0.3">
      <c r="A21" s="1" t="s">
        <v>86</v>
      </c>
      <c r="B21" s="1" t="s">
        <v>68</v>
      </c>
      <c r="C21" s="26" t="s">
        <v>49</v>
      </c>
      <c r="D21" s="36">
        <v>23</v>
      </c>
      <c r="E21" s="84"/>
      <c r="F21" s="26">
        <v>3</v>
      </c>
      <c r="G21" s="84"/>
      <c r="H21" s="84"/>
      <c r="I21" s="84"/>
      <c r="J21" s="26">
        <v>3</v>
      </c>
      <c r="K21" s="26">
        <v>7</v>
      </c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f t="shared" si="1"/>
        <v>9</v>
      </c>
      <c r="U21" s="38" t="str">
        <f t="shared" si="2"/>
        <v/>
      </c>
      <c r="V21" s="22">
        <v>134</v>
      </c>
      <c r="W21" s="22" t="s">
        <v>76</v>
      </c>
      <c r="X21" s="22" t="s">
        <v>75</v>
      </c>
      <c r="Y21" s="62">
        <v>1711</v>
      </c>
      <c r="Z21" s="39"/>
      <c r="AA21" s="1" t="s">
        <v>77</v>
      </c>
      <c r="AB21" s="86" t="s">
        <v>88</v>
      </c>
    </row>
    <row r="22" spans="1:28" x14ac:dyDescent="0.3">
      <c r="A22" s="1" t="s">
        <v>86</v>
      </c>
      <c r="B22" s="1" t="s">
        <v>68</v>
      </c>
      <c r="C22" s="26" t="s">
        <v>50</v>
      </c>
      <c r="D22" s="36">
        <v>33</v>
      </c>
      <c r="E22" s="84"/>
      <c r="F22" s="26">
        <v>7</v>
      </c>
      <c r="G22" s="84"/>
      <c r="H22" s="84"/>
      <c r="I22" s="84"/>
      <c r="J22" s="26">
        <v>5</v>
      </c>
      <c r="K22" s="26">
        <v>12</v>
      </c>
      <c r="L22" s="84"/>
      <c r="M22" s="84"/>
      <c r="N22" s="26">
        <f>SUM(L22:M22)</f>
        <v>0</v>
      </c>
      <c r="O22" s="88"/>
      <c r="P22" s="54">
        <v>6</v>
      </c>
      <c r="Q22" s="88"/>
      <c r="R22" s="88"/>
      <c r="S22" s="88"/>
      <c r="T22" s="26">
        <f t="shared" si="1"/>
        <v>19</v>
      </c>
      <c r="U22" s="38" t="str">
        <f t="shared" si="2"/>
        <v/>
      </c>
      <c r="V22" s="22">
        <v>134</v>
      </c>
      <c r="W22" s="22" t="s">
        <v>76</v>
      </c>
      <c r="X22" s="22" t="s">
        <v>75</v>
      </c>
      <c r="Y22" s="62">
        <v>1711</v>
      </c>
      <c r="Z22" s="39"/>
      <c r="AA22" s="1" t="s">
        <v>77</v>
      </c>
      <c r="AB22" s="86" t="s">
        <v>88</v>
      </c>
    </row>
    <row r="23" spans="1:28" x14ac:dyDescent="0.3">
      <c r="A23" s="1" t="s">
        <v>86</v>
      </c>
      <c r="B23" s="1" t="s">
        <v>68</v>
      </c>
      <c r="C23" s="54" t="s">
        <v>39</v>
      </c>
      <c r="D23" s="1"/>
      <c r="E23" s="54">
        <v>240</v>
      </c>
      <c r="F23" s="41"/>
      <c r="G23" s="41"/>
      <c r="H23" s="41"/>
      <c r="I23" s="41"/>
      <c r="J23" s="41"/>
      <c r="K23" s="41"/>
      <c r="L23" s="41"/>
      <c r="M23" s="41"/>
      <c r="N23" s="26"/>
      <c r="O23" s="41"/>
      <c r="P23" s="54">
        <v>22</v>
      </c>
      <c r="Q23" s="41"/>
      <c r="R23" s="41"/>
      <c r="S23" s="41"/>
      <c r="T23" s="54"/>
      <c r="U23" s="38" t="str">
        <f t="shared" ref="U23" si="3">_xlfn.IFNA("",((T23+Q23+N23-R23)+(O23*2))/E23)</f>
        <v/>
      </c>
      <c r="V23" s="22">
        <v>134</v>
      </c>
      <c r="W23" s="22" t="s">
        <v>76</v>
      </c>
      <c r="X23" s="22" t="s">
        <v>75</v>
      </c>
      <c r="Y23" s="62">
        <v>1711</v>
      </c>
      <c r="Z23" s="39"/>
      <c r="AA23" s="1" t="s">
        <v>77</v>
      </c>
      <c r="AB23" s="86" t="s">
        <v>88</v>
      </c>
    </row>
    <row r="24" spans="1:28" x14ac:dyDescent="0.3">
      <c r="A24" s="46" t="s">
        <v>86</v>
      </c>
      <c r="B24" s="46" t="s">
        <v>68</v>
      </c>
      <c r="C24" s="42" t="s">
        <v>40</v>
      </c>
      <c r="D24" s="46"/>
      <c r="E24" s="42">
        <f t="shared" ref="E24:T24" si="4">SUM(E13:E23)</f>
        <v>240</v>
      </c>
      <c r="F24" s="42">
        <f t="shared" si="4"/>
        <v>33</v>
      </c>
      <c r="G24" s="42">
        <f t="shared" si="4"/>
        <v>0</v>
      </c>
      <c r="H24" s="42">
        <f t="shared" si="4"/>
        <v>0</v>
      </c>
      <c r="I24" s="42">
        <f t="shared" si="4"/>
        <v>0</v>
      </c>
      <c r="J24" s="42">
        <f t="shared" si="4"/>
        <v>20</v>
      </c>
      <c r="K24" s="42">
        <f t="shared" si="4"/>
        <v>37</v>
      </c>
      <c r="L24" s="42">
        <f t="shared" si="4"/>
        <v>0</v>
      </c>
      <c r="M24" s="42">
        <f t="shared" si="4"/>
        <v>0</v>
      </c>
      <c r="N24" s="42">
        <f t="shared" si="4"/>
        <v>0</v>
      </c>
      <c r="O24" s="42">
        <f t="shared" si="4"/>
        <v>0</v>
      </c>
      <c r="P24" s="42">
        <f t="shared" si="4"/>
        <v>28</v>
      </c>
      <c r="Q24" s="42">
        <f t="shared" si="4"/>
        <v>0</v>
      </c>
      <c r="R24" s="42">
        <f t="shared" si="4"/>
        <v>0</v>
      </c>
      <c r="S24" s="42">
        <f t="shared" si="4"/>
        <v>0</v>
      </c>
      <c r="T24" s="42">
        <f t="shared" si="4"/>
        <v>86</v>
      </c>
      <c r="U24" s="43">
        <f>((T24+Q24+N24-R24)+(O24*2))/E24</f>
        <v>0.35833333333333334</v>
      </c>
      <c r="V24" s="44">
        <v>134</v>
      </c>
      <c r="W24" s="44" t="s">
        <v>76</v>
      </c>
      <c r="X24" s="44" t="s">
        <v>75</v>
      </c>
      <c r="Y24" s="63">
        <v>1711</v>
      </c>
      <c r="Z24" s="45"/>
      <c r="AA24" s="46" t="s">
        <v>77</v>
      </c>
      <c r="AB24" s="87" t="s">
        <v>88</v>
      </c>
    </row>
    <row r="25" spans="1:28" x14ac:dyDescent="0.3">
      <c r="A25" s="1"/>
      <c r="B25" s="1"/>
      <c r="C25" s="1"/>
      <c r="D25" s="1"/>
      <c r="F25" s="47" t="s">
        <v>41</v>
      </c>
      <c r="G25" s="48" t="e">
        <f>F24/G24</f>
        <v>#DIV/0!</v>
      </c>
      <c r="H25" s="26"/>
      <c r="I25" s="1"/>
      <c r="J25" s="47" t="s">
        <v>42</v>
      </c>
      <c r="K25" s="48">
        <f>J24/K24</f>
        <v>0.54054054054054057</v>
      </c>
      <c r="L25" s="1"/>
      <c r="M25" s="37" t="s">
        <v>43</v>
      </c>
      <c r="N25" s="49"/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1"/>
      <c r="D27" s="1"/>
      <c r="F27" s="47"/>
      <c r="G27" s="74"/>
      <c r="H27" s="47"/>
      <c r="I27" s="27"/>
      <c r="J27" s="47"/>
      <c r="K27" s="74"/>
      <c r="L27" s="1"/>
      <c r="M27" s="37"/>
      <c r="N27" s="75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87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33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86</v>
      </c>
      <c r="C35" s="26" t="s">
        <v>267</v>
      </c>
      <c r="D35" s="36">
        <v>24</v>
      </c>
      <c r="E35" s="84"/>
      <c r="F35" s="26">
        <v>5</v>
      </c>
      <c r="G35" s="84"/>
      <c r="H35" s="84"/>
      <c r="I35" s="84"/>
      <c r="J35" s="26">
        <v>6</v>
      </c>
      <c r="K35" s="26">
        <v>10</v>
      </c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>
        <f t="shared" ref="T35:T47" si="5">+(F35*2)+J35</f>
        <v>16</v>
      </c>
      <c r="U35" s="38" t="str">
        <f>IFERROR(((T35+Q35+N35-R35)+(O35*2))/E35,"")</f>
        <v/>
      </c>
      <c r="V35" s="22">
        <v>134</v>
      </c>
      <c r="W35" s="22" t="s">
        <v>74</v>
      </c>
      <c r="X35" s="22" t="s">
        <v>81</v>
      </c>
      <c r="Y35" s="62">
        <v>1711</v>
      </c>
      <c r="Z35" s="39"/>
      <c r="AA35" s="1" t="s">
        <v>91</v>
      </c>
      <c r="AB35" s="27" t="s">
        <v>92</v>
      </c>
    </row>
    <row r="36" spans="1:28" x14ac:dyDescent="0.3">
      <c r="A36" s="1" t="s">
        <v>68</v>
      </c>
      <c r="B36" s="1" t="s">
        <v>86</v>
      </c>
      <c r="C36" s="26" t="s">
        <v>351</v>
      </c>
      <c r="D36" s="36">
        <v>22</v>
      </c>
      <c r="E36" s="84"/>
      <c r="F36" s="26">
        <v>8</v>
      </c>
      <c r="G36" s="84"/>
      <c r="H36" s="84"/>
      <c r="I36" s="84"/>
      <c r="J36" s="26">
        <v>2</v>
      </c>
      <c r="K36" s="26">
        <v>3</v>
      </c>
      <c r="L36" s="84"/>
      <c r="M36" s="84"/>
      <c r="N36" s="26">
        <f t="shared" ref="N36:N41" si="6">SUM(L36:M36)</f>
        <v>0</v>
      </c>
      <c r="O36" s="88"/>
      <c r="P36" s="88"/>
      <c r="Q36" s="88"/>
      <c r="R36" s="88"/>
      <c r="S36" s="88"/>
      <c r="T36" s="26">
        <f t="shared" si="5"/>
        <v>18</v>
      </c>
      <c r="U36" s="38" t="str">
        <f t="shared" ref="U36:U47" si="7">IFERROR(((T36+Q36+N36-R36)+(O36*2))/E36,"")</f>
        <v/>
      </c>
      <c r="V36" s="22">
        <v>134</v>
      </c>
      <c r="W36" s="22" t="s">
        <v>74</v>
      </c>
      <c r="X36" s="22" t="s">
        <v>81</v>
      </c>
      <c r="Y36" s="62">
        <v>1711</v>
      </c>
      <c r="Z36" s="39"/>
      <c r="AA36" s="1" t="s">
        <v>91</v>
      </c>
      <c r="AB36" s="27" t="s">
        <v>92</v>
      </c>
    </row>
    <row r="37" spans="1:28" x14ac:dyDescent="0.3">
      <c r="A37" s="1" t="s">
        <v>68</v>
      </c>
      <c r="B37" s="1" t="s">
        <v>86</v>
      </c>
      <c r="C37" s="26" t="s">
        <v>424</v>
      </c>
      <c r="D37" s="36">
        <v>44</v>
      </c>
      <c r="E37" s="84"/>
      <c r="F37" s="26">
        <v>1</v>
      </c>
      <c r="G37" s="84"/>
      <c r="H37" s="84"/>
      <c r="I37" s="84"/>
      <c r="J37" s="26">
        <v>0</v>
      </c>
      <c r="K37" s="26">
        <v>0</v>
      </c>
      <c r="L37" s="84"/>
      <c r="M37" s="84"/>
      <c r="N37" s="26">
        <f>SUM(L37:M37)</f>
        <v>0</v>
      </c>
      <c r="O37" s="88"/>
      <c r="P37" s="88"/>
      <c r="Q37" s="88"/>
      <c r="R37" s="88"/>
      <c r="S37" s="88"/>
      <c r="T37" s="26">
        <f t="shared" si="5"/>
        <v>2</v>
      </c>
      <c r="U37" s="38" t="str">
        <f t="shared" si="7"/>
        <v/>
      </c>
      <c r="V37" s="22">
        <v>134</v>
      </c>
      <c r="W37" s="22" t="s">
        <v>74</v>
      </c>
      <c r="X37" s="22" t="s">
        <v>81</v>
      </c>
      <c r="Y37" s="62">
        <v>1711</v>
      </c>
      <c r="Z37" s="39"/>
      <c r="AA37" s="1" t="s">
        <v>91</v>
      </c>
      <c r="AB37" s="27" t="s">
        <v>92</v>
      </c>
    </row>
    <row r="38" spans="1:28" x14ac:dyDescent="0.3">
      <c r="A38" s="1" t="s">
        <v>68</v>
      </c>
      <c r="B38" s="1" t="s">
        <v>86</v>
      </c>
      <c r="C38" s="26" t="s">
        <v>269</v>
      </c>
      <c r="D38" s="36">
        <v>10</v>
      </c>
      <c r="E38" s="84"/>
      <c r="F38" s="26">
        <v>6</v>
      </c>
      <c r="G38" s="84"/>
      <c r="H38" s="84"/>
      <c r="I38" s="84"/>
      <c r="J38" s="26">
        <v>3</v>
      </c>
      <c r="K38" s="26">
        <v>4</v>
      </c>
      <c r="L38" s="84"/>
      <c r="M38" s="84"/>
      <c r="N38" s="26">
        <f t="shared" si="6"/>
        <v>0</v>
      </c>
      <c r="O38" s="88"/>
      <c r="P38" s="88"/>
      <c r="Q38" s="88"/>
      <c r="R38" s="88"/>
      <c r="S38" s="88"/>
      <c r="T38" s="26">
        <f t="shared" si="5"/>
        <v>15</v>
      </c>
      <c r="U38" s="38" t="str">
        <f t="shared" si="7"/>
        <v/>
      </c>
      <c r="V38" s="22">
        <v>134</v>
      </c>
      <c r="W38" s="22" t="s">
        <v>74</v>
      </c>
      <c r="X38" s="22" t="s">
        <v>81</v>
      </c>
      <c r="Y38" s="62">
        <v>1711</v>
      </c>
      <c r="Z38" s="39"/>
      <c r="AA38" s="1" t="s">
        <v>91</v>
      </c>
      <c r="AB38" s="27" t="s">
        <v>92</v>
      </c>
    </row>
    <row r="39" spans="1:28" x14ac:dyDescent="0.3">
      <c r="A39" s="1" t="s">
        <v>68</v>
      </c>
      <c r="B39" s="1" t="s">
        <v>86</v>
      </c>
      <c r="C39" s="26" t="s">
        <v>270</v>
      </c>
      <c r="D39" s="36">
        <v>25</v>
      </c>
      <c r="E39" s="84"/>
      <c r="F39" s="26">
        <v>1</v>
      </c>
      <c r="G39" s="84"/>
      <c r="H39" s="84"/>
      <c r="I39" s="84"/>
      <c r="J39" s="26">
        <v>3</v>
      </c>
      <c r="K39" s="26">
        <v>4</v>
      </c>
      <c r="L39" s="84"/>
      <c r="M39" s="84"/>
      <c r="N39" s="26">
        <f t="shared" si="6"/>
        <v>0</v>
      </c>
      <c r="O39" s="88"/>
      <c r="P39" s="88"/>
      <c r="Q39" s="88"/>
      <c r="R39" s="88"/>
      <c r="S39" s="88"/>
      <c r="T39" s="26">
        <f t="shared" si="5"/>
        <v>5</v>
      </c>
      <c r="U39" s="38" t="str">
        <f t="shared" si="7"/>
        <v/>
      </c>
      <c r="V39" s="22">
        <v>134</v>
      </c>
      <c r="W39" s="22" t="s">
        <v>74</v>
      </c>
      <c r="X39" s="22" t="s">
        <v>81</v>
      </c>
      <c r="Y39" s="62">
        <v>1711</v>
      </c>
      <c r="Z39" s="39"/>
      <c r="AA39" s="1" t="s">
        <v>91</v>
      </c>
      <c r="AB39" s="27" t="s">
        <v>92</v>
      </c>
    </row>
    <row r="40" spans="1:28" x14ac:dyDescent="0.3">
      <c r="A40" s="1" t="s">
        <v>68</v>
      </c>
      <c r="B40" s="1" t="s">
        <v>86</v>
      </c>
      <c r="C40" s="26" t="s">
        <v>352</v>
      </c>
      <c r="D40" s="36">
        <v>28</v>
      </c>
      <c r="E40" s="84"/>
      <c r="F40" s="26">
        <v>7</v>
      </c>
      <c r="G40" s="84"/>
      <c r="H40" s="84"/>
      <c r="I40" s="84"/>
      <c r="J40" s="26">
        <v>0</v>
      </c>
      <c r="K40" s="26">
        <v>0</v>
      </c>
      <c r="L40" s="84"/>
      <c r="M40" s="84"/>
      <c r="N40" s="26">
        <f t="shared" si="6"/>
        <v>0</v>
      </c>
      <c r="O40" s="88"/>
      <c r="P40" s="54">
        <v>6</v>
      </c>
      <c r="Q40" s="88"/>
      <c r="R40" s="88"/>
      <c r="S40" s="88"/>
      <c r="T40" s="26">
        <f t="shared" si="5"/>
        <v>14</v>
      </c>
      <c r="U40" s="38" t="str">
        <f t="shared" si="7"/>
        <v/>
      </c>
      <c r="V40" s="22">
        <v>134</v>
      </c>
      <c r="W40" s="22" t="s">
        <v>74</v>
      </c>
      <c r="X40" s="22" t="s">
        <v>81</v>
      </c>
      <c r="Y40" s="62">
        <v>1711</v>
      </c>
      <c r="Z40" s="39"/>
      <c r="AA40" s="1" t="s">
        <v>91</v>
      </c>
      <c r="AB40" s="27" t="s">
        <v>92</v>
      </c>
    </row>
    <row r="41" spans="1:28" x14ac:dyDescent="0.3">
      <c r="A41" s="1" t="s">
        <v>68</v>
      </c>
      <c r="B41" s="1" t="s">
        <v>86</v>
      </c>
      <c r="C41" s="26" t="s">
        <v>271</v>
      </c>
      <c r="D41" s="36">
        <v>33</v>
      </c>
      <c r="E41" s="84"/>
      <c r="F41" s="26">
        <v>3</v>
      </c>
      <c r="G41" s="84"/>
      <c r="H41" s="84"/>
      <c r="I41" s="84"/>
      <c r="J41" s="26">
        <v>0</v>
      </c>
      <c r="K41" s="26">
        <v>0</v>
      </c>
      <c r="L41" s="84"/>
      <c r="M41" s="84"/>
      <c r="N41" s="26">
        <f t="shared" si="6"/>
        <v>0</v>
      </c>
      <c r="O41" s="88"/>
      <c r="P41" s="88"/>
      <c r="Q41" s="88"/>
      <c r="R41" s="88"/>
      <c r="S41" s="88"/>
      <c r="T41" s="26">
        <f t="shared" si="5"/>
        <v>6</v>
      </c>
      <c r="U41" s="38" t="str">
        <f t="shared" si="7"/>
        <v/>
      </c>
      <c r="V41" s="22">
        <v>134</v>
      </c>
      <c r="W41" s="22" t="s">
        <v>74</v>
      </c>
      <c r="X41" s="22" t="s">
        <v>81</v>
      </c>
      <c r="Y41" s="62">
        <v>1711</v>
      </c>
      <c r="Z41" s="39"/>
      <c r="AA41" s="1" t="s">
        <v>91</v>
      </c>
      <c r="AB41" s="27" t="s">
        <v>92</v>
      </c>
    </row>
    <row r="42" spans="1:28" x14ac:dyDescent="0.3">
      <c r="A42" s="1" t="s">
        <v>68</v>
      </c>
      <c r="B42" s="1" t="s">
        <v>86</v>
      </c>
      <c r="C42" s="26" t="s">
        <v>272</v>
      </c>
      <c r="D42" s="36">
        <v>6</v>
      </c>
      <c r="E42" s="84" t="s">
        <v>430</v>
      </c>
      <c r="F42" s="26"/>
      <c r="G42" s="84"/>
      <c r="H42" s="84"/>
      <c r="I42" s="84"/>
      <c r="J42" s="26"/>
      <c r="K42" s="26"/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26">
        <f t="shared" si="5"/>
        <v>0</v>
      </c>
      <c r="U42" s="38" t="str">
        <f t="shared" si="7"/>
        <v/>
      </c>
      <c r="V42" s="22">
        <v>134</v>
      </c>
      <c r="W42" s="22" t="s">
        <v>74</v>
      </c>
      <c r="X42" s="22" t="s">
        <v>81</v>
      </c>
      <c r="Y42" s="62">
        <v>1711</v>
      </c>
      <c r="Z42" s="39"/>
      <c r="AA42" s="1" t="s">
        <v>91</v>
      </c>
      <c r="AB42" s="27" t="s">
        <v>92</v>
      </c>
    </row>
    <row r="43" spans="1:28" x14ac:dyDescent="0.3">
      <c r="A43" s="1" t="s">
        <v>68</v>
      </c>
      <c r="B43" s="1" t="s">
        <v>86</v>
      </c>
      <c r="C43" s="26" t="s">
        <v>333</v>
      </c>
      <c r="D43" s="36">
        <v>13</v>
      </c>
      <c r="E43" s="84"/>
      <c r="F43" s="26">
        <v>0</v>
      </c>
      <c r="G43" s="84"/>
      <c r="H43" s="84"/>
      <c r="I43" s="84"/>
      <c r="J43" s="26">
        <v>0</v>
      </c>
      <c r="K43" s="26">
        <v>0</v>
      </c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26">
        <f t="shared" si="5"/>
        <v>0</v>
      </c>
      <c r="U43" s="38" t="str">
        <f t="shared" si="7"/>
        <v/>
      </c>
      <c r="V43" s="22">
        <v>134</v>
      </c>
      <c r="W43" s="22" t="s">
        <v>74</v>
      </c>
      <c r="X43" s="22" t="s">
        <v>81</v>
      </c>
      <c r="Y43" s="62">
        <v>1711</v>
      </c>
      <c r="Z43" s="39"/>
      <c r="AA43" s="1" t="s">
        <v>91</v>
      </c>
      <c r="AB43" s="27" t="s">
        <v>92</v>
      </c>
    </row>
    <row r="44" spans="1:28" x14ac:dyDescent="0.3">
      <c r="A44" s="1" t="s">
        <v>68</v>
      </c>
      <c r="B44" s="1" t="s">
        <v>86</v>
      </c>
      <c r="C44" s="26" t="s">
        <v>353</v>
      </c>
      <c r="D44" s="36">
        <v>32</v>
      </c>
      <c r="E44" s="84"/>
      <c r="F44" s="26">
        <v>2</v>
      </c>
      <c r="G44" s="84"/>
      <c r="H44" s="84"/>
      <c r="I44" s="84"/>
      <c r="J44" s="26">
        <v>2</v>
      </c>
      <c r="K44" s="26">
        <v>3</v>
      </c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26">
        <f t="shared" si="5"/>
        <v>6</v>
      </c>
      <c r="U44" s="38" t="str">
        <f t="shared" si="7"/>
        <v/>
      </c>
      <c r="V44" s="22">
        <v>134</v>
      </c>
      <c r="W44" s="22" t="s">
        <v>74</v>
      </c>
      <c r="X44" s="22" t="s">
        <v>81</v>
      </c>
      <c r="Y44" s="62">
        <v>1711</v>
      </c>
      <c r="Z44" s="39"/>
      <c r="AA44" s="1" t="s">
        <v>91</v>
      </c>
      <c r="AB44" s="27" t="s">
        <v>92</v>
      </c>
    </row>
    <row r="45" spans="1:28" x14ac:dyDescent="0.3">
      <c r="A45" s="1" t="s">
        <v>68</v>
      </c>
      <c r="B45" s="1" t="s">
        <v>86</v>
      </c>
      <c r="C45" s="26" t="s">
        <v>275</v>
      </c>
      <c r="D45" s="36">
        <v>1</v>
      </c>
      <c r="E45" s="84"/>
      <c r="F45" s="26">
        <v>6</v>
      </c>
      <c r="G45" s="84"/>
      <c r="H45" s="84"/>
      <c r="I45" s="84"/>
      <c r="J45" s="26">
        <v>2</v>
      </c>
      <c r="K45" s="26">
        <v>3</v>
      </c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26">
        <f t="shared" si="5"/>
        <v>14</v>
      </c>
      <c r="U45" s="38" t="str">
        <f t="shared" si="7"/>
        <v/>
      </c>
      <c r="V45" s="22">
        <v>134</v>
      </c>
      <c r="W45" s="22" t="s">
        <v>74</v>
      </c>
      <c r="X45" s="22" t="s">
        <v>81</v>
      </c>
      <c r="Y45" s="62">
        <v>1711</v>
      </c>
      <c r="Z45" s="39"/>
      <c r="AA45" s="1" t="s">
        <v>91</v>
      </c>
      <c r="AB45" s="27" t="s">
        <v>92</v>
      </c>
    </row>
    <row r="46" spans="1:28" x14ac:dyDescent="0.3">
      <c r="A46" s="1" t="s">
        <v>68</v>
      </c>
      <c r="B46" s="1" t="s">
        <v>86</v>
      </c>
      <c r="C46" s="26" t="s">
        <v>336</v>
      </c>
      <c r="D46" s="36">
        <v>30</v>
      </c>
      <c r="E46" s="84"/>
      <c r="F46" s="26">
        <v>0</v>
      </c>
      <c r="G46" s="84"/>
      <c r="H46" s="84"/>
      <c r="I46" s="84"/>
      <c r="J46" s="26">
        <v>0</v>
      </c>
      <c r="K46" s="26">
        <v>0</v>
      </c>
      <c r="L46" s="84"/>
      <c r="M46" s="84"/>
      <c r="N46" s="26">
        <f t="shared" ref="N46:N47" si="8">SUM(L46:M46)</f>
        <v>0</v>
      </c>
      <c r="O46" s="88"/>
      <c r="P46" s="88"/>
      <c r="Q46" s="88"/>
      <c r="R46" s="88"/>
      <c r="S46" s="88"/>
      <c r="T46" s="26">
        <f t="shared" si="5"/>
        <v>0</v>
      </c>
      <c r="U46" s="38" t="str">
        <f t="shared" si="7"/>
        <v/>
      </c>
      <c r="V46" s="22">
        <v>134</v>
      </c>
      <c r="W46" s="22" t="s">
        <v>74</v>
      </c>
      <c r="X46" s="22" t="s">
        <v>81</v>
      </c>
      <c r="Y46" s="62">
        <v>1711</v>
      </c>
      <c r="Z46" s="39"/>
      <c r="AA46" s="1" t="s">
        <v>91</v>
      </c>
      <c r="AB46" s="27" t="s">
        <v>92</v>
      </c>
    </row>
    <row r="47" spans="1:28" x14ac:dyDescent="0.3">
      <c r="A47" s="1" t="s">
        <v>68</v>
      </c>
      <c r="B47" s="1" t="s">
        <v>86</v>
      </c>
      <c r="C47" s="26" t="s">
        <v>276</v>
      </c>
      <c r="D47" s="36">
        <v>15</v>
      </c>
      <c r="E47" s="84"/>
      <c r="F47" s="26">
        <v>2</v>
      </c>
      <c r="G47" s="84"/>
      <c r="H47" s="84"/>
      <c r="I47" s="84"/>
      <c r="J47" s="26">
        <v>0</v>
      </c>
      <c r="K47" s="26">
        <v>2</v>
      </c>
      <c r="L47" s="84"/>
      <c r="M47" s="84"/>
      <c r="N47" s="26">
        <f t="shared" si="8"/>
        <v>0</v>
      </c>
      <c r="O47" s="88"/>
      <c r="P47" s="88"/>
      <c r="Q47" s="88"/>
      <c r="R47" s="88"/>
      <c r="S47" s="88"/>
      <c r="T47" s="26">
        <f t="shared" si="5"/>
        <v>4</v>
      </c>
      <c r="U47" s="38" t="str">
        <f t="shared" si="7"/>
        <v/>
      </c>
      <c r="V47" s="22">
        <v>134</v>
      </c>
      <c r="W47" s="22" t="s">
        <v>74</v>
      </c>
      <c r="X47" s="22" t="s">
        <v>81</v>
      </c>
      <c r="Y47" s="62">
        <v>1711</v>
      </c>
      <c r="Z47" s="39"/>
      <c r="AA47" s="1" t="s">
        <v>91</v>
      </c>
      <c r="AB47" s="27" t="s">
        <v>92</v>
      </c>
    </row>
    <row r="48" spans="1:28" x14ac:dyDescent="0.3">
      <c r="A48" s="1" t="s">
        <v>68</v>
      </c>
      <c r="B48" s="1" t="s">
        <v>86</v>
      </c>
      <c r="C48" s="54" t="s">
        <v>39</v>
      </c>
      <c r="D48" s="1"/>
      <c r="E48" s="54">
        <v>240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54">
        <v>24</v>
      </c>
      <c r="Q48" s="41"/>
      <c r="R48" s="41"/>
      <c r="S48" s="41"/>
      <c r="T48" s="54"/>
      <c r="U48" s="38" t="str">
        <f t="shared" ref="U48" si="9">_xlfn.IFNA("",((T48+Q48+N48-R48)+(O48*2))/E48)</f>
        <v/>
      </c>
      <c r="V48" s="22">
        <v>134</v>
      </c>
      <c r="W48" s="22" t="s">
        <v>74</v>
      </c>
      <c r="X48" s="22" t="s">
        <v>81</v>
      </c>
      <c r="Y48" s="62">
        <v>1711</v>
      </c>
      <c r="Z48" s="39"/>
      <c r="AA48" s="1" t="s">
        <v>91</v>
      </c>
      <c r="AB48" s="27" t="s">
        <v>92</v>
      </c>
    </row>
    <row r="49" spans="1:28" x14ac:dyDescent="0.3">
      <c r="A49" s="46" t="s">
        <v>68</v>
      </c>
      <c r="B49" s="46" t="s">
        <v>86</v>
      </c>
      <c r="C49" s="42" t="s">
        <v>40</v>
      </c>
      <c r="D49" s="46"/>
      <c r="E49" s="42">
        <f t="shared" ref="E49:T49" si="10">SUM(E35:E48)</f>
        <v>240</v>
      </c>
      <c r="F49" s="42">
        <f t="shared" si="10"/>
        <v>41</v>
      </c>
      <c r="G49" s="42">
        <f t="shared" si="10"/>
        <v>0</v>
      </c>
      <c r="H49" s="42">
        <f t="shared" si="10"/>
        <v>0</v>
      </c>
      <c r="I49" s="42">
        <f t="shared" si="10"/>
        <v>0</v>
      </c>
      <c r="J49" s="42">
        <f t="shared" si="10"/>
        <v>18</v>
      </c>
      <c r="K49" s="42">
        <f t="shared" si="10"/>
        <v>29</v>
      </c>
      <c r="L49" s="42">
        <f t="shared" si="10"/>
        <v>0</v>
      </c>
      <c r="M49" s="42">
        <f t="shared" si="10"/>
        <v>0</v>
      </c>
      <c r="N49" s="42">
        <f t="shared" si="10"/>
        <v>0</v>
      </c>
      <c r="O49" s="42">
        <f t="shared" si="10"/>
        <v>0</v>
      </c>
      <c r="P49" s="42">
        <f t="shared" si="10"/>
        <v>30</v>
      </c>
      <c r="Q49" s="42">
        <f t="shared" si="10"/>
        <v>0</v>
      </c>
      <c r="R49" s="42">
        <f t="shared" si="10"/>
        <v>0</v>
      </c>
      <c r="S49" s="42">
        <f t="shared" si="10"/>
        <v>0</v>
      </c>
      <c r="T49" s="42">
        <f t="shared" si="10"/>
        <v>100</v>
      </c>
      <c r="U49" s="43">
        <f>((T49+Q49+N49-R49)+(O49*2))/E49</f>
        <v>0.41666666666666669</v>
      </c>
      <c r="V49" s="44">
        <v>134</v>
      </c>
      <c r="W49" s="44" t="s">
        <v>74</v>
      </c>
      <c r="X49" s="44" t="s">
        <v>81</v>
      </c>
      <c r="Y49" s="63">
        <v>1711</v>
      </c>
      <c r="Z49" s="45"/>
      <c r="AA49" s="46" t="s">
        <v>91</v>
      </c>
      <c r="AB49" s="72" t="s">
        <v>92</v>
      </c>
    </row>
    <row r="50" spans="1:28" x14ac:dyDescent="0.3">
      <c r="A50" s="1"/>
      <c r="B50" s="1"/>
      <c r="C50" s="1"/>
      <c r="D50" s="1"/>
      <c r="F50" s="47" t="s">
        <v>41</v>
      </c>
      <c r="G50" s="61" t="e">
        <f>F49/G49</f>
        <v>#DIV/0!</v>
      </c>
      <c r="H50" s="47"/>
      <c r="I50" s="27"/>
      <c r="J50" s="47" t="s">
        <v>42</v>
      </c>
      <c r="K50" s="61">
        <f>J49/K49</f>
        <v>0.62068965517241381</v>
      </c>
      <c r="L50" s="1"/>
      <c r="M50" s="37" t="s">
        <v>43</v>
      </c>
      <c r="N50" s="49"/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0"/>
      <c r="Z51" s="39"/>
      <c r="AA51" s="1"/>
      <c r="AB51" s="27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EA1B-A434-453F-A43B-ADBAF7D0F02A}">
  <sheetPr>
    <tabColor theme="2" tint="-0.249977111117893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363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364</v>
      </c>
    </row>
    <row r="3" spans="1:28" x14ac:dyDescent="0.3">
      <c r="B3" s="1"/>
      <c r="C3" s="6">
        <v>28854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84</v>
      </c>
      <c r="D4" s="7" t="s">
        <v>5</v>
      </c>
      <c r="E4" s="8"/>
      <c r="F4" s="5"/>
      <c r="G4" s="1"/>
      <c r="J4" s="15" t="s">
        <v>107</v>
      </c>
      <c r="K4" s="16" t="s">
        <v>45</v>
      </c>
      <c r="L4" s="17"/>
      <c r="M4" s="18"/>
      <c r="N4" s="96"/>
      <c r="O4" s="96">
        <v>38</v>
      </c>
      <c r="P4" s="96"/>
      <c r="Q4" s="96">
        <v>46</v>
      </c>
      <c r="R4" s="20"/>
      <c r="S4" s="21">
        <f>SUM(N4:R4)</f>
        <v>84</v>
      </c>
      <c r="T4" s="22">
        <v>19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108</v>
      </c>
      <c r="K5" s="16" t="s">
        <v>106</v>
      </c>
      <c r="L5" s="17"/>
      <c r="M5" s="18"/>
      <c r="N5" s="96"/>
      <c r="O5" s="96">
        <v>40</v>
      </c>
      <c r="P5" s="96"/>
      <c r="Q5" s="96">
        <v>37</v>
      </c>
      <c r="R5" s="20"/>
      <c r="S5" s="21">
        <f>SUM(N5:R5)</f>
        <v>77</v>
      </c>
      <c r="T5" s="22">
        <v>19</v>
      </c>
      <c r="U5" s="1"/>
      <c r="V5" s="1"/>
      <c r="W5" s="1"/>
    </row>
    <row r="6" spans="1:28" x14ac:dyDescent="0.3">
      <c r="C6" s="23">
        <v>250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19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4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105</v>
      </c>
      <c r="B13" s="1" t="s">
        <v>68</v>
      </c>
      <c r="C13" s="26" t="s">
        <v>52</v>
      </c>
      <c r="D13" s="36">
        <v>3</v>
      </c>
      <c r="E13" s="84"/>
      <c r="F13" s="84"/>
      <c r="G13" s="84"/>
      <c r="H13" s="84"/>
      <c r="I13" s="84"/>
      <c r="J13" s="84"/>
      <c r="K13" s="84"/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+(F13*2)+J13</f>
        <v>0</v>
      </c>
      <c r="U13" s="38" t="str">
        <f>IFERROR(((T13+Q13+N13-R13)+(O13*2))/E13,"")</f>
        <v/>
      </c>
      <c r="V13" s="22">
        <v>19</v>
      </c>
      <c r="W13" s="22" t="s">
        <v>74</v>
      </c>
      <c r="X13" s="22" t="s">
        <v>81</v>
      </c>
      <c r="Y13" s="62">
        <v>250</v>
      </c>
      <c r="Z13" s="39"/>
      <c r="AA13" s="1" t="s">
        <v>77</v>
      </c>
      <c r="AB13" s="27" t="s">
        <v>109</v>
      </c>
    </row>
    <row r="14" spans="1:28" x14ac:dyDescent="0.3">
      <c r="A14" s="1" t="s">
        <v>105</v>
      </c>
      <c r="B14" s="1" t="s">
        <v>68</v>
      </c>
      <c r="C14" s="26" t="s">
        <v>51</v>
      </c>
      <c r="D14" s="36">
        <v>21</v>
      </c>
      <c r="E14" s="84"/>
      <c r="F14" s="84"/>
      <c r="G14" s="84"/>
      <c r="H14" s="84"/>
      <c r="I14" s="84"/>
      <c r="J14" s="84"/>
      <c r="K14" s="84"/>
      <c r="L14" s="84"/>
      <c r="M14" s="84"/>
      <c r="N14" s="26">
        <f t="shared" ref="N14:N18" si="0">SUM(L14:M14)</f>
        <v>0</v>
      </c>
      <c r="O14" s="88"/>
      <c r="P14" s="88"/>
      <c r="Q14" s="88"/>
      <c r="R14" s="88"/>
      <c r="S14" s="88"/>
      <c r="T14" s="26">
        <v>12</v>
      </c>
      <c r="U14" s="38" t="str">
        <f t="shared" ref="U14:U23" si="1">IFERROR(((T14+Q14+N14-R14)+(O14*2))/E14,"")</f>
        <v/>
      </c>
      <c r="V14" s="22">
        <v>19</v>
      </c>
      <c r="W14" s="22" t="s">
        <v>74</v>
      </c>
      <c r="X14" s="22" t="s">
        <v>81</v>
      </c>
      <c r="Y14" s="62">
        <v>250</v>
      </c>
      <c r="Z14" s="39"/>
      <c r="AA14" s="1" t="s">
        <v>77</v>
      </c>
      <c r="AB14" s="27" t="s">
        <v>109</v>
      </c>
    </row>
    <row r="15" spans="1:28" x14ac:dyDescent="0.3">
      <c r="A15" s="1" t="s">
        <v>105</v>
      </c>
      <c r="B15" s="1" t="s">
        <v>68</v>
      </c>
      <c r="C15" s="26" t="s">
        <v>53</v>
      </c>
      <c r="D15" s="36">
        <v>12</v>
      </c>
      <c r="E15" s="84" t="s">
        <v>445</v>
      </c>
      <c r="F15" s="84"/>
      <c r="G15" s="84"/>
      <c r="H15" s="84"/>
      <c r="I15" s="84"/>
      <c r="J15" s="84"/>
      <c r="K15" s="84"/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26">
        <f t="shared" ref="T15:T21" si="2">+(F15*2)+J15</f>
        <v>0</v>
      </c>
      <c r="U15" s="38" t="str">
        <f t="shared" si="1"/>
        <v/>
      </c>
      <c r="V15" s="22">
        <v>19</v>
      </c>
      <c r="W15" s="22" t="s">
        <v>74</v>
      </c>
      <c r="X15" s="22" t="s">
        <v>81</v>
      </c>
      <c r="Y15" s="62">
        <v>250</v>
      </c>
      <c r="Z15" s="39"/>
      <c r="AA15" s="1" t="s">
        <v>77</v>
      </c>
      <c r="AB15" s="27" t="s">
        <v>109</v>
      </c>
    </row>
    <row r="16" spans="1:28" x14ac:dyDescent="0.3">
      <c r="A16" s="1" t="s">
        <v>105</v>
      </c>
      <c r="B16" s="1" t="s">
        <v>68</v>
      </c>
      <c r="C16" s="26" t="s">
        <v>54</v>
      </c>
      <c r="D16" s="36">
        <v>19</v>
      </c>
      <c r="E16" s="26">
        <v>3</v>
      </c>
      <c r="F16" s="26">
        <v>1</v>
      </c>
      <c r="G16" s="26">
        <v>1</v>
      </c>
      <c r="H16" s="26"/>
      <c r="I16" s="26"/>
      <c r="J16" s="26">
        <v>0</v>
      </c>
      <c r="K16" s="26">
        <v>2</v>
      </c>
      <c r="L16" s="26">
        <v>0</v>
      </c>
      <c r="M16" s="26">
        <v>0</v>
      </c>
      <c r="N16" s="26">
        <f t="shared" si="0"/>
        <v>0</v>
      </c>
      <c r="O16" s="37">
        <v>0</v>
      </c>
      <c r="P16" s="37">
        <v>1</v>
      </c>
      <c r="Q16" s="37">
        <v>0</v>
      </c>
      <c r="R16" s="37">
        <v>0</v>
      </c>
      <c r="S16" s="37">
        <v>0</v>
      </c>
      <c r="T16" s="26">
        <f t="shared" si="2"/>
        <v>2</v>
      </c>
      <c r="U16" s="38">
        <f t="shared" si="1"/>
        <v>0.66666666666666663</v>
      </c>
      <c r="V16" s="22">
        <v>19</v>
      </c>
      <c r="W16" s="22" t="s">
        <v>74</v>
      </c>
      <c r="X16" s="22" t="s">
        <v>81</v>
      </c>
      <c r="Y16" s="62">
        <v>250</v>
      </c>
      <c r="Z16" s="39"/>
      <c r="AA16" s="1" t="s">
        <v>77</v>
      </c>
      <c r="AB16" s="27" t="s">
        <v>109</v>
      </c>
    </row>
    <row r="17" spans="1:28" x14ac:dyDescent="0.3">
      <c r="A17" s="1" t="s">
        <v>105</v>
      </c>
      <c r="B17" s="1" t="s">
        <v>68</v>
      </c>
      <c r="C17" s="26" t="s">
        <v>46</v>
      </c>
      <c r="D17" s="36">
        <v>22</v>
      </c>
      <c r="E17" s="84"/>
      <c r="F17" s="84"/>
      <c r="G17" s="84"/>
      <c r="H17" s="84"/>
      <c r="I17" s="84"/>
      <c r="J17" s="84"/>
      <c r="K17" s="84"/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26">
        <f t="shared" si="2"/>
        <v>0</v>
      </c>
      <c r="U17" s="38" t="str">
        <f t="shared" si="1"/>
        <v/>
      </c>
      <c r="V17" s="22">
        <v>19</v>
      </c>
      <c r="W17" s="22" t="s">
        <v>74</v>
      </c>
      <c r="X17" s="22" t="s">
        <v>81</v>
      </c>
      <c r="Y17" s="62">
        <v>250</v>
      </c>
      <c r="Z17" s="39"/>
      <c r="AA17" s="1" t="s">
        <v>77</v>
      </c>
      <c r="AB17" s="27" t="s">
        <v>109</v>
      </c>
    </row>
    <row r="18" spans="1:28" x14ac:dyDescent="0.3">
      <c r="A18" s="1" t="s">
        <v>105</v>
      </c>
      <c r="B18" s="1" t="s">
        <v>68</v>
      </c>
      <c r="C18" s="26" t="s">
        <v>47</v>
      </c>
      <c r="D18" s="36">
        <v>13</v>
      </c>
      <c r="E18" s="84"/>
      <c r="F18" s="84"/>
      <c r="G18" s="84"/>
      <c r="H18" s="84"/>
      <c r="I18" s="84"/>
      <c r="J18" s="84"/>
      <c r="K18" s="84"/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26">
        <v>19</v>
      </c>
      <c r="U18" s="38" t="str">
        <f t="shared" si="1"/>
        <v/>
      </c>
      <c r="V18" s="22">
        <v>19</v>
      </c>
      <c r="W18" s="22" t="s">
        <v>74</v>
      </c>
      <c r="X18" s="22" t="s">
        <v>81</v>
      </c>
      <c r="Y18" s="62">
        <v>250</v>
      </c>
      <c r="Z18" s="39"/>
      <c r="AA18" s="1" t="s">
        <v>77</v>
      </c>
      <c r="AB18" s="27" t="s">
        <v>109</v>
      </c>
    </row>
    <row r="19" spans="1:28" x14ac:dyDescent="0.3">
      <c r="A19" s="1" t="s">
        <v>105</v>
      </c>
      <c r="B19" s="1" t="s">
        <v>68</v>
      </c>
      <c r="C19" s="26" t="s">
        <v>56</v>
      </c>
      <c r="D19" s="36">
        <v>11</v>
      </c>
      <c r="E19" s="84"/>
      <c r="F19" s="84"/>
      <c r="G19" s="84"/>
      <c r="H19" s="84"/>
      <c r="I19" s="84"/>
      <c r="J19" s="84"/>
      <c r="K19" s="84"/>
      <c r="L19" s="84"/>
      <c r="M19" s="84"/>
      <c r="N19" s="26">
        <f>SUM(L19:M19)</f>
        <v>0</v>
      </c>
      <c r="O19" s="88"/>
      <c r="P19" s="88"/>
      <c r="Q19" s="88"/>
      <c r="R19" s="88"/>
      <c r="S19" s="88"/>
      <c r="T19" s="26">
        <f t="shared" si="2"/>
        <v>0</v>
      </c>
      <c r="U19" s="38" t="str">
        <f t="shared" si="1"/>
        <v/>
      </c>
      <c r="V19" s="22">
        <v>19</v>
      </c>
      <c r="W19" s="22" t="s">
        <v>74</v>
      </c>
      <c r="X19" s="22" t="s">
        <v>81</v>
      </c>
      <c r="Y19" s="62">
        <v>250</v>
      </c>
      <c r="Z19" s="39"/>
      <c r="AA19" s="1" t="s">
        <v>77</v>
      </c>
      <c r="AB19" s="27" t="s">
        <v>109</v>
      </c>
    </row>
    <row r="20" spans="1:28" x14ac:dyDescent="0.3">
      <c r="A20" s="1" t="s">
        <v>105</v>
      </c>
      <c r="B20" s="1" t="s">
        <v>68</v>
      </c>
      <c r="C20" s="26" t="s">
        <v>254</v>
      </c>
      <c r="D20" s="36">
        <v>15</v>
      </c>
      <c r="E20" s="84"/>
      <c r="F20" s="84"/>
      <c r="G20" s="84"/>
      <c r="H20" s="84"/>
      <c r="I20" s="84"/>
      <c r="J20" s="84"/>
      <c r="K20" s="84"/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26">
        <f t="shared" si="2"/>
        <v>0</v>
      </c>
      <c r="U20" s="38" t="str">
        <f t="shared" si="1"/>
        <v/>
      </c>
      <c r="V20" s="22">
        <v>19</v>
      </c>
      <c r="W20" s="22" t="s">
        <v>74</v>
      </c>
      <c r="X20" s="22" t="s">
        <v>81</v>
      </c>
      <c r="Y20" s="62">
        <v>250</v>
      </c>
      <c r="Z20" s="39"/>
      <c r="AA20" s="1" t="s">
        <v>77</v>
      </c>
      <c r="AB20" s="27" t="s">
        <v>109</v>
      </c>
    </row>
    <row r="21" spans="1:28" x14ac:dyDescent="0.3">
      <c r="A21" s="1" t="s">
        <v>105</v>
      </c>
      <c r="B21" s="1" t="s">
        <v>68</v>
      </c>
      <c r="C21" s="26" t="s">
        <v>48</v>
      </c>
      <c r="D21" s="36">
        <v>20</v>
      </c>
      <c r="E21" s="84"/>
      <c r="F21" s="84"/>
      <c r="G21" s="84"/>
      <c r="H21" s="84"/>
      <c r="I21" s="84"/>
      <c r="J21" s="84"/>
      <c r="K21" s="84"/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26">
        <f t="shared" si="2"/>
        <v>0</v>
      </c>
      <c r="U21" s="38" t="str">
        <f t="shared" si="1"/>
        <v/>
      </c>
      <c r="V21" s="22">
        <v>19</v>
      </c>
      <c r="W21" s="22" t="s">
        <v>74</v>
      </c>
      <c r="X21" s="22" t="s">
        <v>81</v>
      </c>
      <c r="Y21" s="62">
        <v>250</v>
      </c>
      <c r="Z21" s="39"/>
      <c r="AA21" s="1" t="s">
        <v>77</v>
      </c>
      <c r="AB21" s="27" t="s">
        <v>109</v>
      </c>
    </row>
    <row r="22" spans="1:28" x14ac:dyDescent="0.3">
      <c r="A22" s="1" t="s">
        <v>105</v>
      </c>
      <c r="B22" s="1" t="s">
        <v>68</v>
      </c>
      <c r="C22" s="26" t="s">
        <v>49</v>
      </c>
      <c r="D22" s="36">
        <v>23</v>
      </c>
      <c r="E22" s="84"/>
      <c r="F22" s="84"/>
      <c r="G22" s="84"/>
      <c r="H22" s="84"/>
      <c r="I22" s="84"/>
      <c r="J22" s="84"/>
      <c r="K22" s="84"/>
      <c r="L22" s="84"/>
      <c r="M22" s="84"/>
      <c r="N22" s="26">
        <f>SUM(L22:M22)</f>
        <v>0</v>
      </c>
      <c r="O22" s="88"/>
      <c r="P22" s="88"/>
      <c r="Q22" s="88"/>
      <c r="R22" s="88"/>
      <c r="S22" s="88"/>
      <c r="T22" s="26">
        <v>24</v>
      </c>
      <c r="U22" s="38" t="str">
        <f t="shared" si="1"/>
        <v/>
      </c>
      <c r="V22" s="22">
        <v>19</v>
      </c>
      <c r="W22" s="22" t="s">
        <v>74</v>
      </c>
      <c r="X22" s="22" t="s">
        <v>81</v>
      </c>
      <c r="Y22" s="62">
        <v>250</v>
      </c>
      <c r="Z22" s="39"/>
      <c r="AA22" s="1" t="s">
        <v>77</v>
      </c>
      <c r="AB22" s="27" t="s">
        <v>109</v>
      </c>
    </row>
    <row r="23" spans="1:28" x14ac:dyDescent="0.3">
      <c r="A23" s="1" t="s">
        <v>105</v>
      </c>
      <c r="B23" s="1" t="s">
        <v>68</v>
      </c>
      <c r="C23" s="26" t="s">
        <v>50</v>
      </c>
      <c r="D23" s="36">
        <v>33</v>
      </c>
      <c r="E23" s="84"/>
      <c r="F23" s="84"/>
      <c r="G23" s="84"/>
      <c r="H23" s="84"/>
      <c r="I23" s="84"/>
      <c r="J23" s="84"/>
      <c r="K23" s="84"/>
      <c r="L23" s="84"/>
      <c r="M23" s="84"/>
      <c r="N23" s="26">
        <f>SUM(L23:M23)</f>
        <v>0</v>
      </c>
      <c r="O23" s="88"/>
      <c r="P23" s="88"/>
      <c r="Q23" s="88"/>
      <c r="R23" s="88"/>
      <c r="S23" s="88"/>
      <c r="T23" s="26">
        <v>19</v>
      </c>
      <c r="U23" s="38" t="str">
        <f t="shared" si="1"/>
        <v/>
      </c>
      <c r="V23" s="22">
        <v>19</v>
      </c>
      <c r="W23" s="22" t="s">
        <v>74</v>
      </c>
      <c r="X23" s="22" t="s">
        <v>81</v>
      </c>
      <c r="Y23" s="62">
        <v>250</v>
      </c>
      <c r="Z23" s="39"/>
      <c r="AA23" s="1" t="s">
        <v>77</v>
      </c>
      <c r="AB23" s="27" t="s">
        <v>109</v>
      </c>
    </row>
    <row r="24" spans="1:28" x14ac:dyDescent="0.3">
      <c r="A24" s="1" t="s">
        <v>105</v>
      </c>
      <c r="B24" s="1" t="s">
        <v>68</v>
      </c>
      <c r="C24" s="54" t="s">
        <v>39</v>
      </c>
      <c r="D24" s="1"/>
      <c r="E24" s="54">
        <v>237</v>
      </c>
      <c r="F24" s="41"/>
      <c r="G24" s="41"/>
      <c r="H24" s="41"/>
      <c r="I24" s="41"/>
      <c r="J24" s="41"/>
      <c r="K24" s="41"/>
      <c r="L24" s="41"/>
      <c r="M24" s="41"/>
      <c r="N24" s="26"/>
      <c r="O24" s="41"/>
      <c r="P24" s="41"/>
      <c r="Q24" s="41"/>
      <c r="R24" s="54">
        <v>42</v>
      </c>
      <c r="S24" s="41"/>
      <c r="T24" s="54">
        <v>8</v>
      </c>
      <c r="U24" s="38" t="str">
        <f>_xlfn.IFNA("",((T24+Q24+N24-R24)+(O24*2))/E24)</f>
        <v/>
      </c>
      <c r="V24" s="22">
        <v>19</v>
      </c>
      <c r="W24" s="22" t="s">
        <v>74</v>
      </c>
      <c r="X24" s="22" t="s">
        <v>81</v>
      </c>
      <c r="Y24" s="62">
        <v>250</v>
      </c>
      <c r="Z24" s="39"/>
      <c r="AA24" s="1" t="s">
        <v>77</v>
      </c>
      <c r="AB24" s="27" t="s">
        <v>109</v>
      </c>
    </row>
    <row r="25" spans="1:28" x14ac:dyDescent="0.3">
      <c r="A25" s="46" t="s">
        <v>105</v>
      </c>
      <c r="B25" s="46" t="s">
        <v>68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1</v>
      </c>
      <c r="G25" s="42">
        <f t="shared" si="3"/>
        <v>1</v>
      </c>
      <c r="H25" s="42">
        <f t="shared" si="3"/>
        <v>0</v>
      </c>
      <c r="I25" s="42">
        <f t="shared" si="3"/>
        <v>0</v>
      </c>
      <c r="J25" s="42">
        <f t="shared" si="3"/>
        <v>0</v>
      </c>
      <c r="K25" s="42">
        <f t="shared" si="3"/>
        <v>2</v>
      </c>
      <c r="L25" s="42">
        <f t="shared" si="3"/>
        <v>0</v>
      </c>
      <c r="M25" s="42">
        <f t="shared" si="3"/>
        <v>0</v>
      </c>
      <c r="N25" s="42">
        <f t="shared" si="3"/>
        <v>0</v>
      </c>
      <c r="O25" s="42">
        <f t="shared" si="3"/>
        <v>0</v>
      </c>
      <c r="P25" s="42">
        <f t="shared" si="3"/>
        <v>1</v>
      </c>
      <c r="Q25" s="42">
        <f t="shared" si="3"/>
        <v>0</v>
      </c>
      <c r="R25" s="42">
        <f t="shared" si="3"/>
        <v>42</v>
      </c>
      <c r="S25" s="42">
        <f t="shared" si="3"/>
        <v>0</v>
      </c>
      <c r="T25" s="42">
        <f t="shared" si="3"/>
        <v>84</v>
      </c>
      <c r="U25" s="43">
        <f>((T25+Q25+N25-R25)+(O25*2))/E25</f>
        <v>0.17499999999999999</v>
      </c>
      <c r="V25" s="44">
        <v>19</v>
      </c>
      <c r="W25" s="44" t="s">
        <v>74</v>
      </c>
      <c r="X25" s="44" t="s">
        <v>81</v>
      </c>
      <c r="Y25" s="63">
        <v>250</v>
      </c>
      <c r="Z25" s="45"/>
      <c r="AA25" s="46" t="s">
        <v>77</v>
      </c>
      <c r="AB25" s="72" t="s">
        <v>109</v>
      </c>
    </row>
    <row r="26" spans="1:28" x14ac:dyDescent="0.3">
      <c r="A26" s="1"/>
      <c r="B26" s="1"/>
      <c r="C26" s="1"/>
      <c r="D26" s="1"/>
      <c r="F26" s="47" t="s">
        <v>41</v>
      </c>
      <c r="G26" s="61">
        <f>F25/G25</f>
        <v>1</v>
      </c>
      <c r="H26" s="47"/>
      <c r="I26" s="27"/>
      <c r="J26" s="47" t="s">
        <v>42</v>
      </c>
      <c r="K26" s="61">
        <f>J25/K25</f>
        <v>0</v>
      </c>
      <c r="L26" s="1"/>
      <c r="M26" s="37" t="s">
        <v>43</v>
      </c>
      <c r="N26" s="49"/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106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5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105</v>
      </c>
      <c r="C35" s="26" t="s">
        <v>327</v>
      </c>
      <c r="D35" s="36">
        <v>15</v>
      </c>
      <c r="E35" s="84"/>
      <c r="F35" s="84"/>
      <c r="G35" s="84"/>
      <c r="H35" s="84"/>
      <c r="I35" s="84"/>
      <c r="J35" s="84"/>
      <c r="K35" s="84"/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>
        <v>25</v>
      </c>
      <c r="U35" s="38" t="str">
        <f>IFERROR(((T35+Q35+N35-R35)+(O35*2))/E35,"")</f>
        <v/>
      </c>
      <c r="V35" s="22">
        <v>19</v>
      </c>
      <c r="W35" s="22" t="s">
        <v>76</v>
      </c>
      <c r="X35" s="22" t="s">
        <v>75</v>
      </c>
      <c r="Y35" s="62">
        <v>250</v>
      </c>
      <c r="Z35" s="39"/>
      <c r="AA35" s="1" t="s">
        <v>91</v>
      </c>
      <c r="AB35" s="27" t="s">
        <v>110</v>
      </c>
    </row>
    <row r="36" spans="1:28" x14ac:dyDescent="0.3">
      <c r="A36" s="1" t="s">
        <v>68</v>
      </c>
      <c r="B36" s="1" t="s">
        <v>105</v>
      </c>
      <c r="C36" s="26" t="s">
        <v>328</v>
      </c>
      <c r="D36" s="36">
        <v>33</v>
      </c>
      <c r="E36" s="26">
        <v>7</v>
      </c>
      <c r="F36" s="26">
        <v>0</v>
      </c>
      <c r="G36" s="26">
        <v>4</v>
      </c>
      <c r="H36" s="26"/>
      <c r="I36" s="26"/>
      <c r="J36" s="26">
        <v>0</v>
      </c>
      <c r="K36" s="26">
        <v>0</v>
      </c>
      <c r="L36" s="26">
        <v>0</v>
      </c>
      <c r="M36" s="26">
        <v>1</v>
      </c>
      <c r="N36" s="26">
        <f>SUM(L36:M36)</f>
        <v>1</v>
      </c>
      <c r="O36" s="26">
        <v>1</v>
      </c>
      <c r="P36" s="37">
        <v>0</v>
      </c>
      <c r="Q36" s="26">
        <v>0</v>
      </c>
      <c r="R36" s="26">
        <v>0</v>
      </c>
      <c r="S36" s="26">
        <v>0</v>
      </c>
      <c r="T36" s="26">
        <f>(H36*3)+((F36-H36)*2)+J36</f>
        <v>0</v>
      </c>
      <c r="U36" s="38">
        <f>IFERROR(((T36+Q36+N36-R36)+(O36*2))/E36,"")</f>
        <v>0.42857142857142855</v>
      </c>
      <c r="V36" s="22">
        <v>19</v>
      </c>
      <c r="W36" s="22" t="s">
        <v>76</v>
      </c>
      <c r="X36" s="22" t="s">
        <v>75</v>
      </c>
      <c r="Y36" s="62">
        <v>250</v>
      </c>
      <c r="Z36" s="39"/>
      <c r="AA36" s="1" t="s">
        <v>91</v>
      </c>
      <c r="AB36" s="27" t="s">
        <v>110</v>
      </c>
    </row>
    <row r="37" spans="1:28" x14ac:dyDescent="0.3">
      <c r="A37" s="1" t="s">
        <v>68</v>
      </c>
      <c r="B37" s="1" t="s">
        <v>105</v>
      </c>
      <c r="C37" s="26" t="s">
        <v>330</v>
      </c>
      <c r="D37" s="36">
        <v>24</v>
      </c>
      <c r="E37" s="84"/>
      <c r="F37" s="84"/>
      <c r="G37" s="84"/>
      <c r="H37" s="84"/>
      <c r="I37" s="84"/>
      <c r="J37" s="84"/>
      <c r="K37" s="84"/>
      <c r="L37" s="84"/>
      <c r="M37" s="84"/>
      <c r="N37" s="26">
        <f t="shared" ref="N37:N43" si="4">SUM(L37:M37)</f>
        <v>0</v>
      </c>
      <c r="O37" s="88"/>
      <c r="P37" s="88"/>
      <c r="Q37" s="88"/>
      <c r="R37" s="88"/>
      <c r="S37" s="88"/>
      <c r="T37" s="37">
        <f t="shared" ref="T37:T43" si="5">(H37*3)+((F37-H37)*2)+J37</f>
        <v>0</v>
      </c>
      <c r="U37" s="38" t="str">
        <f t="shared" ref="U37:U46" si="6">IFERROR(((T37+Q37+N37-R37)+(O37*2))/E37,"")</f>
        <v/>
      </c>
      <c r="V37" s="22">
        <v>19</v>
      </c>
      <c r="W37" s="22" t="s">
        <v>76</v>
      </c>
      <c r="X37" s="22" t="s">
        <v>75</v>
      </c>
      <c r="Y37" s="62">
        <v>250</v>
      </c>
      <c r="Z37" s="39"/>
      <c r="AA37" s="1" t="s">
        <v>91</v>
      </c>
      <c r="AB37" s="27" t="s">
        <v>110</v>
      </c>
    </row>
    <row r="38" spans="1:28" x14ac:dyDescent="0.3">
      <c r="A38" s="1" t="s">
        <v>68</v>
      </c>
      <c r="B38" s="1" t="s">
        <v>105</v>
      </c>
      <c r="C38" s="26" t="s">
        <v>360</v>
      </c>
      <c r="D38" s="36">
        <v>12</v>
      </c>
      <c r="E38" s="84"/>
      <c r="F38" s="84"/>
      <c r="G38" s="84"/>
      <c r="H38" s="84"/>
      <c r="I38" s="84"/>
      <c r="J38" s="84"/>
      <c r="K38" s="84"/>
      <c r="L38" s="84"/>
      <c r="M38" s="84"/>
      <c r="N38" s="26">
        <f t="shared" si="4"/>
        <v>0</v>
      </c>
      <c r="O38" s="88"/>
      <c r="P38" s="88"/>
      <c r="Q38" s="88"/>
      <c r="R38" s="88"/>
      <c r="S38" s="88"/>
      <c r="T38" s="37">
        <f t="shared" si="5"/>
        <v>0</v>
      </c>
      <c r="U38" s="38" t="str">
        <f t="shared" si="6"/>
        <v/>
      </c>
      <c r="V38" s="22">
        <v>19</v>
      </c>
      <c r="W38" s="22" t="s">
        <v>76</v>
      </c>
      <c r="X38" s="22" t="s">
        <v>75</v>
      </c>
      <c r="Y38" s="62">
        <v>250</v>
      </c>
      <c r="Z38" s="39"/>
      <c r="AA38" s="1" t="s">
        <v>91</v>
      </c>
      <c r="AB38" s="27" t="s">
        <v>110</v>
      </c>
    </row>
    <row r="39" spans="1:28" x14ac:dyDescent="0.3">
      <c r="A39" s="1" t="s">
        <v>68</v>
      </c>
      <c r="B39" s="1" t="s">
        <v>105</v>
      </c>
      <c r="C39" s="26" t="s">
        <v>332</v>
      </c>
      <c r="D39" s="36">
        <v>42</v>
      </c>
      <c r="E39" s="84"/>
      <c r="F39" s="84"/>
      <c r="G39" s="84"/>
      <c r="H39" s="84"/>
      <c r="I39" s="84"/>
      <c r="J39" s="84"/>
      <c r="K39" s="84"/>
      <c r="L39" s="84"/>
      <c r="M39" s="84"/>
      <c r="N39" s="26">
        <f t="shared" si="4"/>
        <v>0</v>
      </c>
      <c r="O39" s="88"/>
      <c r="P39" s="54">
        <v>6</v>
      </c>
      <c r="Q39" s="88"/>
      <c r="R39" s="88"/>
      <c r="S39" s="88"/>
      <c r="T39" s="37">
        <f t="shared" si="5"/>
        <v>0</v>
      </c>
      <c r="U39" s="38" t="str">
        <f t="shared" si="6"/>
        <v/>
      </c>
      <c r="V39" s="22">
        <v>19</v>
      </c>
      <c r="W39" s="22" t="s">
        <v>76</v>
      </c>
      <c r="X39" s="22" t="s">
        <v>75</v>
      </c>
      <c r="Y39" s="62">
        <v>250</v>
      </c>
      <c r="Z39" s="39"/>
      <c r="AA39" s="1" t="s">
        <v>91</v>
      </c>
      <c r="AB39" s="27" t="s">
        <v>110</v>
      </c>
    </row>
    <row r="40" spans="1:28" x14ac:dyDescent="0.3">
      <c r="A40" s="1" t="s">
        <v>68</v>
      </c>
      <c r="B40" s="1" t="s">
        <v>105</v>
      </c>
      <c r="C40" s="26" t="s">
        <v>333</v>
      </c>
      <c r="D40" s="36">
        <v>25</v>
      </c>
      <c r="E40" s="84"/>
      <c r="F40" s="84"/>
      <c r="G40" s="84"/>
      <c r="H40" s="84"/>
      <c r="I40" s="84"/>
      <c r="J40" s="84"/>
      <c r="K40" s="84"/>
      <c r="L40" s="84"/>
      <c r="M40" s="84"/>
      <c r="N40" s="26">
        <f t="shared" si="4"/>
        <v>0</v>
      </c>
      <c r="O40" s="88"/>
      <c r="P40" s="88"/>
      <c r="Q40" s="88"/>
      <c r="R40" s="88"/>
      <c r="S40" s="88"/>
      <c r="T40" s="37">
        <v>9</v>
      </c>
      <c r="U40" s="38" t="str">
        <f t="shared" si="6"/>
        <v/>
      </c>
      <c r="V40" s="22">
        <v>19</v>
      </c>
      <c r="W40" s="22" t="s">
        <v>76</v>
      </c>
      <c r="X40" s="22" t="s">
        <v>75</v>
      </c>
      <c r="Y40" s="62">
        <v>250</v>
      </c>
      <c r="Z40" s="39"/>
      <c r="AA40" s="1" t="s">
        <v>91</v>
      </c>
      <c r="AB40" s="27" t="s">
        <v>110</v>
      </c>
    </row>
    <row r="41" spans="1:28" x14ac:dyDescent="0.3">
      <c r="A41" s="1" t="s">
        <v>68</v>
      </c>
      <c r="B41" s="1" t="s">
        <v>105</v>
      </c>
      <c r="C41" s="26" t="s">
        <v>361</v>
      </c>
      <c r="D41" s="36">
        <v>21</v>
      </c>
      <c r="E41" s="84"/>
      <c r="F41" s="84"/>
      <c r="G41" s="84"/>
      <c r="H41" s="84"/>
      <c r="I41" s="84"/>
      <c r="J41" s="84"/>
      <c r="K41" s="84"/>
      <c r="L41" s="84"/>
      <c r="M41" s="84"/>
      <c r="N41" s="26">
        <f>SUM(L41:M41)</f>
        <v>0</v>
      </c>
      <c r="O41" s="84"/>
      <c r="P41" s="88"/>
      <c r="Q41" s="84"/>
      <c r="R41" s="84"/>
      <c r="S41" s="84"/>
      <c r="T41" s="26">
        <f>(H41*3)+((F41-H41)*2)+J41</f>
        <v>0</v>
      </c>
      <c r="U41" s="38" t="str">
        <f>IFERROR(((T41+Q41+N41-R41)+(O41*2))/E41,"")</f>
        <v/>
      </c>
      <c r="V41" s="22">
        <v>19</v>
      </c>
      <c r="W41" s="22" t="s">
        <v>76</v>
      </c>
      <c r="X41" s="22" t="s">
        <v>75</v>
      </c>
      <c r="Y41" s="62">
        <v>250</v>
      </c>
      <c r="Z41" s="39"/>
      <c r="AA41" s="1" t="s">
        <v>91</v>
      </c>
      <c r="AB41" s="27" t="s">
        <v>110</v>
      </c>
    </row>
    <row r="42" spans="1:28" x14ac:dyDescent="0.3">
      <c r="A42" s="1" t="s">
        <v>68</v>
      </c>
      <c r="B42" s="1" t="s">
        <v>105</v>
      </c>
      <c r="C42" s="26" t="s">
        <v>253</v>
      </c>
      <c r="D42" s="36">
        <v>53</v>
      </c>
      <c r="E42" s="26">
        <v>13</v>
      </c>
      <c r="F42" s="26">
        <v>1</v>
      </c>
      <c r="G42" s="26">
        <v>4</v>
      </c>
      <c r="H42" s="26"/>
      <c r="I42" s="26"/>
      <c r="J42" s="26">
        <v>2</v>
      </c>
      <c r="K42" s="26">
        <v>2</v>
      </c>
      <c r="L42" s="26">
        <v>1</v>
      </c>
      <c r="M42" s="26">
        <v>2</v>
      </c>
      <c r="N42" s="26">
        <f t="shared" si="4"/>
        <v>3</v>
      </c>
      <c r="O42" s="37">
        <v>3</v>
      </c>
      <c r="P42" s="37">
        <v>2</v>
      </c>
      <c r="Q42" s="37">
        <v>1</v>
      </c>
      <c r="R42" s="37">
        <v>0</v>
      </c>
      <c r="S42" s="37">
        <v>0</v>
      </c>
      <c r="T42" s="37">
        <f t="shared" si="5"/>
        <v>4</v>
      </c>
      <c r="U42" s="38">
        <f t="shared" si="6"/>
        <v>1.0769230769230769</v>
      </c>
      <c r="V42" s="22">
        <v>19</v>
      </c>
      <c r="W42" s="22" t="s">
        <v>76</v>
      </c>
      <c r="X42" s="22" t="s">
        <v>75</v>
      </c>
      <c r="Y42" s="62">
        <v>250</v>
      </c>
      <c r="Z42" s="39"/>
      <c r="AA42" s="1" t="s">
        <v>91</v>
      </c>
      <c r="AB42" s="27" t="s">
        <v>110</v>
      </c>
    </row>
    <row r="43" spans="1:28" x14ac:dyDescent="0.3">
      <c r="A43" s="1" t="s">
        <v>68</v>
      </c>
      <c r="B43" s="1" t="s">
        <v>105</v>
      </c>
      <c r="C43" s="26" t="s">
        <v>353</v>
      </c>
      <c r="D43" s="36">
        <v>10</v>
      </c>
      <c r="E43" s="26">
        <v>28</v>
      </c>
      <c r="F43" s="26">
        <v>1</v>
      </c>
      <c r="G43" s="26">
        <v>7</v>
      </c>
      <c r="H43" s="26"/>
      <c r="I43" s="26"/>
      <c r="J43" s="26">
        <v>2</v>
      </c>
      <c r="K43" s="26">
        <v>5</v>
      </c>
      <c r="L43" s="26">
        <v>3</v>
      </c>
      <c r="M43" s="26">
        <v>1</v>
      </c>
      <c r="N43" s="26">
        <f t="shared" si="4"/>
        <v>4</v>
      </c>
      <c r="O43" s="37">
        <v>3</v>
      </c>
      <c r="P43" s="37">
        <v>4</v>
      </c>
      <c r="Q43" s="37">
        <v>2</v>
      </c>
      <c r="R43" s="37">
        <v>4</v>
      </c>
      <c r="S43" s="37">
        <v>0</v>
      </c>
      <c r="T43" s="37">
        <f t="shared" si="5"/>
        <v>4</v>
      </c>
      <c r="U43" s="38">
        <f t="shared" si="6"/>
        <v>0.42857142857142855</v>
      </c>
      <c r="V43" s="22">
        <v>19</v>
      </c>
      <c r="W43" s="22" t="s">
        <v>76</v>
      </c>
      <c r="X43" s="22" t="s">
        <v>75</v>
      </c>
      <c r="Y43" s="62">
        <v>250</v>
      </c>
      <c r="Z43" s="39"/>
      <c r="AA43" s="1" t="s">
        <v>91</v>
      </c>
      <c r="AB43" s="27" t="s">
        <v>110</v>
      </c>
    </row>
    <row r="44" spans="1:28" x14ac:dyDescent="0.3">
      <c r="A44" s="1" t="s">
        <v>68</v>
      </c>
      <c r="B44" s="1" t="s">
        <v>105</v>
      </c>
      <c r="C44" s="26" t="s">
        <v>362</v>
      </c>
      <c r="D44" s="36">
        <v>55</v>
      </c>
      <c r="E44" s="84"/>
      <c r="F44" s="84"/>
      <c r="G44" s="84"/>
      <c r="H44" s="84"/>
      <c r="I44" s="84"/>
      <c r="J44" s="84"/>
      <c r="K44" s="84"/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37">
        <f>(H44*3)+((F44-H44)*2)+J44</f>
        <v>0</v>
      </c>
      <c r="U44" s="38" t="str">
        <f t="shared" si="6"/>
        <v/>
      </c>
      <c r="V44" s="22">
        <v>19</v>
      </c>
      <c r="W44" s="22" t="s">
        <v>76</v>
      </c>
      <c r="X44" s="22" t="s">
        <v>75</v>
      </c>
      <c r="Y44" s="62">
        <v>250</v>
      </c>
      <c r="Z44" s="39"/>
      <c r="AA44" s="1" t="s">
        <v>91</v>
      </c>
      <c r="AB44" s="27" t="s">
        <v>110</v>
      </c>
    </row>
    <row r="45" spans="1:28" x14ac:dyDescent="0.3">
      <c r="A45" s="1" t="s">
        <v>68</v>
      </c>
      <c r="B45" s="1" t="s">
        <v>105</v>
      </c>
      <c r="C45" s="26" t="s">
        <v>335</v>
      </c>
      <c r="D45" s="36">
        <v>11</v>
      </c>
      <c r="E45" s="84"/>
      <c r="F45" s="84"/>
      <c r="G45" s="84"/>
      <c r="H45" s="84"/>
      <c r="I45" s="84"/>
      <c r="J45" s="84"/>
      <c r="K45" s="84"/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37">
        <f>(H45*3)+((F45-H45)*2)+J45</f>
        <v>0</v>
      </c>
      <c r="U45" s="38" t="str">
        <f t="shared" si="6"/>
        <v/>
      </c>
      <c r="V45" s="22">
        <v>19</v>
      </c>
      <c r="W45" s="22" t="s">
        <v>76</v>
      </c>
      <c r="X45" s="22" t="s">
        <v>75</v>
      </c>
      <c r="Y45" s="62">
        <v>250</v>
      </c>
      <c r="Z45" s="39"/>
      <c r="AA45" s="1" t="s">
        <v>91</v>
      </c>
      <c r="AB45" s="27" t="s">
        <v>110</v>
      </c>
    </row>
    <row r="46" spans="1:28" x14ac:dyDescent="0.3">
      <c r="A46" s="1" t="s">
        <v>68</v>
      </c>
      <c r="B46" s="1" t="s">
        <v>105</v>
      </c>
      <c r="C46" s="26" t="s">
        <v>336</v>
      </c>
      <c r="D46" s="36">
        <v>13</v>
      </c>
      <c r="E46" s="84"/>
      <c r="F46" s="84"/>
      <c r="G46" s="84"/>
      <c r="H46" s="84"/>
      <c r="I46" s="84"/>
      <c r="J46" s="84"/>
      <c r="K46" s="84"/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37">
        <f>(H46*3)+((F46-H46)*2)+J46</f>
        <v>0</v>
      </c>
      <c r="U46" s="38" t="str">
        <f t="shared" si="6"/>
        <v/>
      </c>
      <c r="V46" s="22">
        <v>19</v>
      </c>
      <c r="W46" s="22" t="s">
        <v>76</v>
      </c>
      <c r="X46" s="22" t="s">
        <v>75</v>
      </c>
      <c r="Y46" s="62">
        <v>250</v>
      </c>
      <c r="Z46" s="39"/>
      <c r="AA46" s="1" t="s">
        <v>91</v>
      </c>
      <c r="AB46" s="27" t="s">
        <v>110</v>
      </c>
    </row>
    <row r="47" spans="1:28" x14ac:dyDescent="0.3">
      <c r="A47" s="1" t="s">
        <v>68</v>
      </c>
      <c r="B47" s="1" t="s">
        <v>105</v>
      </c>
      <c r="C47" s="54" t="s">
        <v>39</v>
      </c>
      <c r="D47" s="1"/>
      <c r="E47" s="54">
        <v>192</v>
      </c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>
        <v>21</v>
      </c>
      <c r="S47" s="41"/>
      <c r="T47" s="54">
        <v>35</v>
      </c>
      <c r="U47" s="38" t="str">
        <f>_xlfn.IFNA("",((T47+Q47+N47-R47)+(O47*2))/E47)</f>
        <v/>
      </c>
      <c r="V47" s="22">
        <v>19</v>
      </c>
      <c r="W47" s="22" t="s">
        <v>76</v>
      </c>
      <c r="X47" s="22" t="s">
        <v>75</v>
      </c>
      <c r="Y47" s="62">
        <v>250</v>
      </c>
      <c r="Z47" s="39"/>
      <c r="AA47" s="1" t="s">
        <v>91</v>
      </c>
      <c r="AB47" s="27" t="s">
        <v>110</v>
      </c>
    </row>
    <row r="48" spans="1:28" x14ac:dyDescent="0.3">
      <c r="A48" s="46" t="s">
        <v>68</v>
      </c>
      <c r="B48" s="46" t="s">
        <v>105</v>
      </c>
      <c r="C48" s="42" t="s">
        <v>40</v>
      </c>
      <c r="D48" s="46"/>
      <c r="E48" s="42">
        <f t="shared" ref="E48:T48" si="7">SUM(E35:E47)</f>
        <v>240</v>
      </c>
      <c r="F48" s="42">
        <f t="shared" si="7"/>
        <v>2</v>
      </c>
      <c r="G48" s="42">
        <f t="shared" si="7"/>
        <v>15</v>
      </c>
      <c r="H48" s="42">
        <f t="shared" si="7"/>
        <v>0</v>
      </c>
      <c r="I48" s="42">
        <f t="shared" si="7"/>
        <v>0</v>
      </c>
      <c r="J48" s="42">
        <f t="shared" si="7"/>
        <v>4</v>
      </c>
      <c r="K48" s="42">
        <f t="shared" si="7"/>
        <v>7</v>
      </c>
      <c r="L48" s="42">
        <f t="shared" si="7"/>
        <v>4</v>
      </c>
      <c r="M48" s="42">
        <f t="shared" si="7"/>
        <v>4</v>
      </c>
      <c r="N48" s="42">
        <f t="shared" si="7"/>
        <v>8</v>
      </c>
      <c r="O48" s="42">
        <f t="shared" si="7"/>
        <v>7</v>
      </c>
      <c r="P48" s="42">
        <f t="shared" si="7"/>
        <v>12</v>
      </c>
      <c r="Q48" s="42">
        <f t="shared" si="7"/>
        <v>3</v>
      </c>
      <c r="R48" s="42">
        <f t="shared" si="7"/>
        <v>25</v>
      </c>
      <c r="S48" s="42">
        <f t="shared" si="7"/>
        <v>0</v>
      </c>
      <c r="T48" s="42">
        <f t="shared" si="7"/>
        <v>77</v>
      </c>
      <c r="U48" s="43">
        <f>((T48+Q48+N48-R48)+(O48*2))/E48</f>
        <v>0.32083333333333336</v>
      </c>
      <c r="V48" s="44">
        <v>19</v>
      </c>
      <c r="W48" s="44" t="s">
        <v>76</v>
      </c>
      <c r="X48" s="44" t="s">
        <v>75</v>
      </c>
      <c r="Y48" s="63">
        <v>250</v>
      </c>
      <c r="Z48" s="45"/>
      <c r="AA48" s="46" t="s">
        <v>91</v>
      </c>
      <c r="AB48" s="72" t="s">
        <v>110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0.13333333333333333</v>
      </c>
      <c r="H49" s="47"/>
      <c r="I49" s="27"/>
      <c r="J49" s="47" t="s">
        <v>42</v>
      </c>
      <c r="K49" s="61">
        <f>J48/K48</f>
        <v>0.5714285714285714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6107-D3F0-40F1-8DD1-5F128DE56BA7}">
  <sheetPr>
    <tabColor theme="9" tint="0.39997558519241921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374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 t="s">
        <v>375</v>
      </c>
    </row>
    <row r="3" spans="1:28" x14ac:dyDescent="0.3">
      <c r="B3" s="1"/>
      <c r="C3" s="6">
        <v>28859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111</v>
      </c>
      <c r="D4" s="7" t="s">
        <v>5</v>
      </c>
      <c r="E4" s="8"/>
      <c r="F4" s="5"/>
      <c r="G4" s="1"/>
      <c r="J4" s="15" t="s">
        <v>115</v>
      </c>
      <c r="K4" s="16" t="s">
        <v>45</v>
      </c>
      <c r="L4" s="17"/>
      <c r="M4" s="18"/>
      <c r="N4" s="19">
        <v>28</v>
      </c>
      <c r="O4" s="19">
        <v>25</v>
      </c>
      <c r="P4" s="19">
        <v>24</v>
      </c>
      <c r="Q4" s="19">
        <v>29</v>
      </c>
      <c r="R4" s="20"/>
      <c r="S4" s="21">
        <f>SUM(N4:R4)</f>
        <v>106</v>
      </c>
      <c r="T4" s="22">
        <v>22</v>
      </c>
    </row>
    <row r="5" spans="1:28" x14ac:dyDescent="0.3">
      <c r="B5" s="1"/>
      <c r="C5" s="6" t="s">
        <v>112</v>
      </c>
      <c r="D5" s="7" t="s">
        <v>6</v>
      </c>
      <c r="E5" s="1"/>
      <c r="F5" s="1"/>
      <c r="G5" s="1"/>
      <c r="J5" s="15" t="s">
        <v>116</v>
      </c>
      <c r="K5" s="16" t="s">
        <v>114</v>
      </c>
      <c r="L5" s="17"/>
      <c r="M5" s="18"/>
      <c r="N5" s="19">
        <v>30</v>
      </c>
      <c r="O5" s="19">
        <v>23</v>
      </c>
      <c r="P5" s="19">
        <v>38</v>
      </c>
      <c r="Q5" s="19">
        <v>31</v>
      </c>
      <c r="R5" s="20"/>
      <c r="S5" s="21">
        <f>SUM(N5:R5)</f>
        <v>122</v>
      </c>
      <c r="T5" s="22">
        <v>22</v>
      </c>
      <c r="U5" s="1"/>
      <c r="V5" s="1"/>
      <c r="W5" s="1"/>
    </row>
    <row r="6" spans="1:28" x14ac:dyDescent="0.3">
      <c r="C6" s="23">
        <v>1122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282</v>
      </c>
      <c r="D7" s="7" t="s">
        <v>8</v>
      </c>
      <c r="G7" s="1"/>
      <c r="S7" s="1"/>
      <c r="T7" s="25" t="s">
        <v>9</v>
      </c>
      <c r="U7" s="1"/>
      <c r="V7" s="51">
        <v>22</v>
      </c>
      <c r="W7" s="1"/>
    </row>
    <row r="8" spans="1:28" x14ac:dyDescent="0.3">
      <c r="B8" s="1"/>
      <c r="C8" s="24" t="s">
        <v>283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5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68</v>
      </c>
      <c r="C13" s="26" t="s">
        <v>284</v>
      </c>
      <c r="D13" s="36">
        <v>3</v>
      </c>
      <c r="E13" s="26">
        <v>16</v>
      </c>
      <c r="F13" s="5">
        <v>1</v>
      </c>
      <c r="G13" s="26">
        <v>2</v>
      </c>
      <c r="H13" s="26"/>
      <c r="I13" s="26"/>
      <c r="J13" s="26">
        <v>0</v>
      </c>
      <c r="K13" s="26">
        <v>2</v>
      </c>
      <c r="L13" s="26">
        <v>0</v>
      </c>
      <c r="M13" s="26">
        <v>3</v>
      </c>
      <c r="N13" s="26">
        <f>SUM(L13:M13)</f>
        <v>3</v>
      </c>
      <c r="O13" s="26">
        <v>0</v>
      </c>
      <c r="P13" s="37">
        <v>1</v>
      </c>
      <c r="Q13" s="26">
        <v>0</v>
      </c>
      <c r="R13" s="26">
        <v>2</v>
      </c>
      <c r="S13" s="26">
        <v>1</v>
      </c>
      <c r="T13" s="26">
        <f>+(F13*2)+J13</f>
        <v>2</v>
      </c>
      <c r="U13" s="38">
        <f t="shared" ref="U13:U24" si="0">IFERROR(((T13+Q13+N13-R13)+(O13*2))/E13,"")</f>
        <v>0.1875</v>
      </c>
      <c r="V13" s="22">
        <v>22</v>
      </c>
      <c r="W13" s="22" t="s">
        <v>76</v>
      </c>
      <c r="X13" s="22" t="s">
        <v>75</v>
      </c>
      <c r="Y13" s="62">
        <v>1122</v>
      </c>
      <c r="Z13" s="39"/>
      <c r="AA13" s="1" t="s">
        <v>77</v>
      </c>
      <c r="AB13" s="27" t="s">
        <v>117</v>
      </c>
    </row>
    <row r="14" spans="1:28" x14ac:dyDescent="0.3">
      <c r="A14" s="1" t="s">
        <v>113</v>
      </c>
      <c r="B14" s="1" t="s">
        <v>68</v>
      </c>
      <c r="C14" s="26" t="s">
        <v>51</v>
      </c>
      <c r="D14" s="36">
        <v>21</v>
      </c>
      <c r="E14" s="26">
        <v>31</v>
      </c>
      <c r="F14" s="26">
        <v>4</v>
      </c>
      <c r="G14" s="26">
        <v>14</v>
      </c>
      <c r="H14" s="26"/>
      <c r="I14" s="26"/>
      <c r="J14" s="26">
        <v>3</v>
      </c>
      <c r="K14" s="26">
        <v>5</v>
      </c>
      <c r="L14" s="26">
        <v>2</v>
      </c>
      <c r="M14" s="26">
        <v>2</v>
      </c>
      <c r="N14" s="26">
        <f>SUM(L14:M14)</f>
        <v>4</v>
      </c>
      <c r="O14" s="26">
        <v>6</v>
      </c>
      <c r="P14" s="37">
        <v>4</v>
      </c>
      <c r="Q14" s="26">
        <v>2</v>
      </c>
      <c r="R14" s="26">
        <v>7</v>
      </c>
      <c r="S14" s="26">
        <v>0</v>
      </c>
      <c r="T14" s="26">
        <f>+(F14*2)+J14</f>
        <v>11</v>
      </c>
      <c r="U14" s="38">
        <f t="shared" si="0"/>
        <v>0.70967741935483875</v>
      </c>
      <c r="V14" s="22">
        <v>22</v>
      </c>
      <c r="W14" s="22" t="s">
        <v>76</v>
      </c>
      <c r="X14" s="22" t="s">
        <v>75</v>
      </c>
      <c r="Y14" s="62">
        <v>1122</v>
      </c>
      <c r="Z14" s="39"/>
      <c r="AA14" s="1" t="s">
        <v>77</v>
      </c>
      <c r="AB14" s="27" t="s">
        <v>117</v>
      </c>
    </row>
    <row r="15" spans="1:28" x14ac:dyDescent="0.3">
      <c r="A15" s="1" t="s">
        <v>113</v>
      </c>
      <c r="B15" s="1" t="s">
        <v>68</v>
      </c>
      <c r="C15" s="26" t="s">
        <v>53</v>
      </c>
      <c r="D15" s="36">
        <v>12</v>
      </c>
      <c r="E15" s="26" t="s">
        <v>430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7"/>
      <c r="Q15" s="26"/>
      <c r="R15" s="26"/>
      <c r="S15" s="26"/>
      <c r="T15" s="26"/>
      <c r="U15" s="38"/>
      <c r="V15" s="22">
        <v>22</v>
      </c>
      <c r="W15" s="22" t="s">
        <v>76</v>
      </c>
      <c r="X15" s="22" t="s">
        <v>75</v>
      </c>
      <c r="Y15" s="62">
        <v>1122</v>
      </c>
      <c r="Z15" s="39"/>
      <c r="AA15" s="1" t="s">
        <v>77</v>
      </c>
      <c r="AB15" s="27" t="s">
        <v>117</v>
      </c>
    </row>
    <row r="16" spans="1:28" x14ac:dyDescent="0.3">
      <c r="A16" s="1" t="s">
        <v>113</v>
      </c>
      <c r="B16" s="1" t="s">
        <v>68</v>
      </c>
      <c r="C16" s="26" t="s">
        <v>247</v>
      </c>
      <c r="D16" s="36">
        <v>4</v>
      </c>
      <c r="E16" s="26">
        <v>5</v>
      </c>
      <c r="F16" s="26">
        <v>0</v>
      </c>
      <c r="G16" s="37">
        <v>3</v>
      </c>
      <c r="H16" s="26"/>
      <c r="I16" s="26"/>
      <c r="J16" s="26">
        <v>0</v>
      </c>
      <c r="K16" s="26">
        <v>0</v>
      </c>
      <c r="L16" s="26">
        <v>0</v>
      </c>
      <c r="M16" s="26">
        <v>1</v>
      </c>
      <c r="N16" s="26">
        <f>SUM(L16:M16)</f>
        <v>1</v>
      </c>
      <c r="O16" s="26">
        <v>0</v>
      </c>
      <c r="P16" s="26">
        <v>0</v>
      </c>
      <c r="Q16" s="26">
        <v>0</v>
      </c>
      <c r="R16" s="26">
        <v>1</v>
      </c>
      <c r="S16" s="26">
        <v>0</v>
      </c>
      <c r="T16" s="26">
        <f>+(F16*2)+J16</f>
        <v>0</v>
      </c>
      <c r="U16" s="38">
        <f t="shared" si="0"/>
        <v>0</v>
      </c>
      <c r="V16" s="22">
        <v>22</v>
      </c>
      <c r="W16" s="22" t="s">
        <v>76</v>
      </c>
      <c r="X16" s="22" t="s">
        <v>75</v>
      </c>
      <c r="Y16" s="62">
        <v>1122</v>
      </c>
      <c r="Z16" s="39"/>
      <c r="AA16" s="1" t="s">
        <v>77</v>
      </c>
      <c r="AB16" s="27" t="s">
        <v>117</v>
      </c>
    </row>
    <row r="17" spans="1:28" x14ac:dyDescent="0.3">
      <c r="A17" s="1" t="s">
        <v>113</v>
      </c>
      <c r="B17" s="1" t="s">
        <v>68</v>
      </c>
      <c r="C17" s="26" t="s">
        <v>54</v>
      </c>
      <c r="D17" s="36">
        <v>19</v>
      </c>
      <c r="E17" s="26" t="s">
        <v>430</v>
      </c>
      <c r="F17" s="26"/>
      <c r="G17" s="37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38"/>
      <c r="V17" s="22">
        <v>22</v>
      </c>
      <c r="W17" s="22" t="s">
        <v>76</v>
      </c>
      <c r="X17" s="22" t="s">
        <v>75</v>
      </c>
      <c r="Y17" s="62">
        <v>1122</v>
      </c>
      <c r="Z17" s="39"/>
      <c r="AA17" s="1" t="s">
        <v>77</v>
      </c>
      <c r="AB17" s="27" t="s">
        <v>117</v>
      </c>
    </row>
    <row r="18" spans="1:28" x14ac:dyDescent="0.3">
      <c r="A18" s="1" t="s">
        <v>113</v>
      </c>
      <c r="B18" s="1" t="s">
        <v>68</v>
      </c>
      <c r="C18" s="26" t="s">
        <v>46</v>
      </c>
      <c r="D18" s="36">
        <v>22</v>
      </c>
      <c r="E18" s="26" t="s">
        <v>430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38" t="str">
        <f t="shared" si="0"/>
        <v/>
      </c>
      <c r="V18" s="22">
        <v>22</v>
      </c>
      <c r="W18" s="22" t="s">
        <v>76</v>
      </c>
      <c r="X18" s="22" t="s">
        <v>75</v>
      </c>
      <c r="Y18" s="62">
        <v>1122</v>
      </c>
      <c r="Z18" s="39"/>
      <c r="AA18" s="1" t="s">
        <v>77</v>
      </c>
      <c r="AB18" s="27" t="s">
        <v>117</v>
      </c>
    </row>
    <row r="19" spans="1:28" x14ac:dyDescent="0.3">
      <c r="A19" s="1" t="s">
        <v>113</v>
      </c>
      <c r="B19" s="1" t="s">
        <v>68</v>
      </c>
      <c r="C19" s="26" t="s">
        <v>47</v>
      </c>
      <c r="D19" s="36">
        <v>13</v>
      </c>
      <c r="E19" s="26">
        <v>34</v>
      </c>
      <c r="F19" s="26">
        <v>4</v>
      </c>
      <c r="G19" s="26">
        <v>13</v>
      </c>
      <c r="H19" s="26"/>
      <c r="I19" s="26"/>
      <c r="J19" s="26">
        <v>5</v>
      </c>
      <c r="K19" s="26">
        <v>9</v>
      </c>
      <c r="L19" s="26">
        <v>2</v>
      </c>
      <c r="M19" s="26">
        <v>4</v>
      </c>
      <c r="N19" s="26">
        <f t="shared" ref="N19:N24" si="1">SUM(L19:M19)</f>
        <v>6</v>
      </c>
      <c r="O19" s="26">
        <v>0</v>
      </c>
      <c r="P19" s="26">
        <v>3</v>
      </c>
      <c r="Q19" s="26">
        <v>3</v>
      </c>
      <c r="R19" s="26">
        <v>3</v>
      </c>
      <c r="S19" s="26">
        <v>0</v>
      </c>
      <c r="T19" s="26">
        <f t="shared" ref="T19:T24" si="2">+(F19*2)+J19</f>
        <v>13</v>
      </c>
      <c r="U19" s="38">
        <f t="shared" si="0"/>
        <v>0.55882352941176472</v>
      </c>
      <c r="V19" s="22">
        <v>22</v>
      </c>
      <c r="W19" s="22" t="s">
        <v>76</v>
      </c>
      <c r="X19" s="22" t="s">
        <v>75</v>
      </c>
      <c r="Y19" s="62">
        <v>1122</v>
      </c>
      <c r="Z19" s="39"/>
      <c r="AA19" s="1" t="s">
        <v>77</v>
      </c>
      <c r="AB19" s="27" t="s">
        <v>117</v>
      </c>
    </row>
    <row r="20" spans="1:28" x14ac:dyDescent="0.3">
      <c r="A20" s="1" t="s">
        <v>113</v>
      </c>
      <c r="B20" s="1" t="s">
        <v>68</v>
      </c>
      <c r="C20" s="26" t="s">
        <v>56</v>
      </c>
      <c r="D20" s="36">
        <v>11</v>
      </c>
      <c r="E20" s="26">
        <v>21</v>
      </c>
      <c r="F20" s="26">
        <v>5</v>
      </c>
      <c r="G20" s="26">
        <v>6</v>
      </c>
      <c r="H20" s="26"/>
      <c r="I20" s="26"/>
      <c r="J20" s="26">
        <v>0</v>
      </c>
      <c r="K20" s="26">
        <v>0</v>
      </c>
      <c r="L20" s="26">
        <v>2</v>
      </c>
      <c r="M20" s="26">
        <v>1</v>
      </c>
      <c r="N20" s="26">
        <f t="shared" si="1"/>
        <v>3</v>
      </c>
      <c r="O20" s="26">
        <v>0</v>
      </c>
      <c r="P20" s="26">
        <v>1</v>
      </c>
      <c r="Q20" s="26">
        <v>4</v>
      </c>
      <c r="R20" s="26">
        <v>1</v>
      </c>
      <c r="S20" s="26">
        <v>3</v>
      </c>
      <c r="T20" s="26">
        <f t="shared" si="2"/>
        <v>10</v>
      </c>
      <c r="U20" s="38">
        <f t="shared" si="0"/>
        <v>0.76190476190476186</v>
      </c>
      <c r="V20" s="22">
        <v>22</v>
      </c>
      <c r="W20" s="22" t="s">
        <v>76</v>
      </c>
      <c r="X20" s="22" t="s">
        <v>75</v>
      </c>
      <c r="Y20" s="62">
        <v>1122</v>
      </c>
      <c r="Z20" s="39"/>
      <c r="AA20" s="1" t="s">
        <v>77</v>
      </c>
      <c r="AB20" s="27" t="s">
        <v>117</v>
      </c>
    </row>
    <row r="21" spans="1:28" x14ac:dyDescent="0.3">
      <c r="A21" s="1" t="s">
        <v>113</v>
      </c>
      <c r="B21" s="1" t="s">
        <v>68</v>
      </c>
      <c r="C21" s="26" t="s">
        <v>377</v>
      </c>
      <c r="D21" s="36">
        <v>15</v>
      </c>
      <c r="E21" s="26">
        <v>30</v>
      </c>
      <c r="F21" s="26">
        <v>3</v>
      </c>
      <c r="G21" s="26">
        <v>9</v>
      </c>
      <c r="H21" s="26"/>
      <c r="I21" s="26"/>
      <c r="J21" s="26">
        <v>6</v>
      </c>
      <c r="K21" s="26">
        <v>6</v>
      </c>
      <c r="L21" s="26">
        <v>1</v>
      </c>
      <c r="M21" s="26">
        <v>2</v>
      </c>
      <c r="N21" s="26">
        <f t="shared" si="1"/>
        <v>3</v>
      </c>
      <c r="O21" s="26">
        <v>1</v>
      </c>
      <c r="P21" s="26">
        <v>3</v>
      </c>
      <c r="Q21" s="26">
        <v>2</v>
      </c>
      <c r="R21" s="26">
        <v>6</v>
      </c>
      <c r="S21" s="26">
        <v>0</v>
      </c>
      <c r="T21" s="26">
        <f t="shared" si="2"/>
        <v>12</v>
      </c>
      <c r="U21" s="38">
        <f t="shared" si="0"/>
        <v>0.43333333333333335</v>
      </c>
      <c r="V21" s="22">
        <v>22</v>
      </c>
      <c r="W21" s="22" t="s">
        <v>76</v>
      </c>
      <c r="X21" s="22" t="s">
        <v>75</v>
      </c>
      <c r="Y21" s="62">
        <v>1122</v>
      </c>
      <c r="Z21" s="39"/>
      <c r="AA21" s="1" t="s">
        <v>77</v>
      </c>
      <c r="AB21" s="27" t="s">
        <v>117</v>
      </c>
    </row>
    <row r="22" spans="1:28" x14ac:dyDescent="0.3">
      <c r="A22" s="1" t="s">
        <v>113</v>
      </c>
      <c r="B22" s="1" t="s">
        <v>68</v>
      </c>
      <c r="C22" s="26" t="s">
        <v>285</v>
      </c>
      <c r="D22" s="36">
        <v>20</v>
      </c>
      <c r="E22" s="26">
        <v>27</v>
      </c>
      <c r="F22" s="26">
        <v>5</v>
      </c>
      <c r="G22" s="26">
        <v>7</v>
      </c>
      <c r="H22" s="26"/>
      <c r="I22" s="26"/>
      <c r="J22" s="26">
        <v>2</v>
      </c>
      <c r="K22" s="26">
        <v>2</v>
      </c>
      <c r="L22" s="26">
        <v>0</v>
      </c>
      <c r="M22" s="26">
        <v>5</v>
      </c>
      <c r="N22" s="26">
        <f t="shared" si="1"/>
        <v>5</v>
      </c>
      <c r="O22" s="26">
        <v>3</v>
      </c>
      <c r="P22" s="54">
        <v>6</v>
      </c>
      <c r="Q22" s="26">
        <v>0</v>
      </c>
      <c r="R22" s="26">
        <v>4</v>
      </c>
      <c r="S22" s="26">
        <v>0</v>
      </c>
      <c r="T22" s="26">
        <f t="shared" si="2"/>
        <v>12</v>
      </c>
      <c r="U22" s="38">
        <f t="shared" si="0"/>
        <v>0.70370370370370372</v>
      </c>
      <c r="V22" s="22">
        <v>22</v>
      </c>
      <c r="W22" s="22" t="s">
        <v>76</v>
      </c>
      <c r="X22" s="22" t="s">
        <v>75</v>
      </c>
      <c r="Y22" s="62">
        <v>1122</v>
      </c>
      <c r="Z22" s="39"/>
      <c r="AA22" s="1" t="s">
        <v>77</v>
      </c>
      <c r="AB22" s="27" t="s">
        <v>117</v>
      </c>
    </row>
    <row r="23" spans="1:28" x14ac:dyDescent="0.3">
      <c r="A23" s="1" t="s">
        <v>113</v>
      </c>
      <c r="B23" s="1" t="s">
        <v>68</v>
      </c>
      <c r="C23" s="26" t="s">
        <v>49</v>
      </c>
      <c r="D23" s="36">
        <v>23</v>
      </c>
      <c r="E23" s="26">
        <v>44</v>
      </c>
      <c r="F23" s="26">
        <v>11</v>
      </c>
      <c r="G23" s="26">
        <v>23</v>
      </c>
      <c r="H23" s="26"/>
      <c r="I23" s="26"/>
      <c r="J23" s="26">
        <v>5</v>
      </c>
      <c r="K23" s="26">
        <v>7</v>
      </c>
      <c r="L23" s="26">
        <v>5</v>
      </c>
      <c r="M23" s="26">
        <v>12</v>
      </c>
      <c r="N23" s="26">
        <f t="shared" si="1"/>
        <v>17</v>
      </c>
      <c r="O23" s="26">
        <v>9</v>
      </c>
      <c r="P23" s="26">
        <v>3</v>
      </c>
      <c r="Q23" s="26">
        <v>6</v>
      </c>
      <c r="R23" s="26">
        <v>8</v>
      </c>
      <c r="S23" s="26">
        <v>2</v>
      </c>
      <c r="T23" s="26">
        <f t="shared" si="2"/>
        <v>27</v>
      </c>
      <c r="U23" s="38">
        <f t="shared" si="0"/>
        <v>1.3636363636363635</v>
      </c>
      <c r="V23" s="22">
        <v>22</v>
      </c>
      <c r="W23" s="22" t="s">
        <v>76</v>
      </c>
      <c r="X23" s="22" t="s">
        <v>75</v>
      </c>
      <c r="Y23" s="62">
        <v>1122</v>
      </c>
      <c r="Z23" s="39" t="s">
        <v>286</v>
      </c>
      <c r="AA23" s="1" t="s">
        <v>77</v>
      </c>
      <c r="AB23" s="27" t="s">
        <v>117</v>
      </c>
    </row>
    <row r="24" spans="1:28" x14ac:dyDescent="0.3">
      <c r="A24" s="1" t="s">
        <v>113</v>
      </c>
      <c r="B24" s="1" t="s">
        <v>68</v>
      </c>
      <c r="C24" s="26" t="s">
        <v>50</v>
      </c>
      <c r="D24" s="36">
        <v>33</v>
      </c>
      <c r="E24" s="26">
        <v>32</v>
      </c>
      <c r="F24" s="26">
        <v>6</v>
      </c>
      <c r="G24" s="26">
        <v>7</v>
      </c>
      <c r="H24" s="26"/>
      <c r="I24" s="26"/>
      <c r="J24" s="26">
        <v>7</v>
      </c>
      <c r="K24" s="26">
        <v>11</v>
      </c>
      <c r="L24" s="26">
        <v>3</v>
      </c>
      <c r="M24" s="26">
        <v>7</v>
      </c>
      <c r="N24" s="26">
        <f t="shared" si="1"/>
        <v>10</v>
      </c>
      <c r="O24" s="26">
        <v>2</v>
      </c>
      <c r="P24" s="26">
        <v>4</v>
      </c>
      <c r="Q24" s="26">
        <v>0</v>
      </c>
      <c r="R24" s="26">
        <v>9</v>
      </c>
      <c r="S24" s="26">
        <v>4</v>
      </c>
      <c r="T24" s="26">
        <f t="shared" si="2"/>
        <v>19</v>
      </c>
      <c r="U24" s="38">
        <f t="shared" si="0"/>
        <v>0.75</v>
      </c>
      <c r="V24" s="22">
        <v>22</v>
      </c>
      <c r="W24" s="22" t="s">
        <v>76</v>
      </c>
      <c r="X24" s="22" t="s">
        <v>75</v>
      </c>
      <c r="Y24" s="62">
        <v>1122</v>
      </c>
      <c r="Z24" s="39"/>
      <c r="AA24" s="1" t="s">
        <v>77</v>
      </c>
      <c r="AB24" s="27" t="s">
        <v>117</v>
      </c>
    </row>
    <row r="25" spans="1:28" x14ac:dyDescent="0.3">
      <c r="A25" s="46" t="s">
        <v>113</v>
      </c>
      <c r="B25" s="46" t="s">
        <v>68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39</v>
      </c>
      <c r="G25" s="42">
        <f t="shared" si="3"/>
        <v>84</v>
      </c>
      <c r="H25" s="42">
        <f t="shared" si="3"/>
        <v>0</v>
      </c>
      <c r="I25" s="42">
        <f t="shared" si="3"/>
        <v>0</v>
      </c>
      <c r="J25" s="42">
        <f t="shared" si="3"/>
        <v>28</v>
      </c>
      <c r="K25" s="42">
        <f t="shared" si="3"/>
        <v>42</v>
      </c>
      <c r="L25" s="42">
        <f t="shared" si="3"/>
        <v>15</v>
      </c>
      <c r="M25" s="42">
        <f t="shared" si="3"/>
        <v>37</v>
      </c>
      <c r="N25" s="42">
        <f t="shared" si="3"/>
        <v>52</v>
      </c>
      <c r="O25" s="42">
        <f t="shared" si="3"/>
        <v>21</v>
      </c>
      <c r="P25" s="42">
        <f t="shared" si="3"/>
        <v>25</v>
      </c>
      <c r="Q25" s="42">
        <f t="shared" si="3"/>
        <v>17</v>
      </c>
      <c r="R25" s="42">
        <f t="shared" si="3"/>
        <v>41</v>
      </c>
      <c r="S25" s="42">
        <f t="shared" si="3"/>
        <v>10</v>
      </c>
      <c r="T25" s="42">
        <f t="shared" si="3"/>
        <v>106</v>
      </c>
      <c r="U25" s="43">
        <f>((T25+Q25+N25-R25)+(O25*2))/E25</f>
        <v>0.73333333333333328</v>
      </c>
      <c r="V25" s="44">
        <v>22</v>
      </c>
      <c r="W25" s="44" t="s">
        <v>76</v>
      </c>
      <c r="X25" s="44" t="s">
        <v>75</v>
      </c>
      <c r="Y25" s="63">
        <v>1122</v>
      </c>
      <c r="Z25" s="69" t="s">
        <v>378</v>
      </c>
      <c r="AA25" s="46" t="s">
        <v>77</v>
      </c>
      <c r="AB25" s="72" t="s">
        <v>117</v>
      </c>
    </row>
    <row r="26" spans="1:28" x14ac:dyDescent="0.3">
      <c r="A26" s="1"/>
      <c r="B26" s="1"/>
      <c r="C26" s="1"/>
      <c r="D26" s="1"/>
      <c r="F26" s="47" t="s">
        <v>41</v>
      </c>
      <c r="G26" s="61">
        <f>F25/G25</f>
        <v>0.4642857142857143</v>
      </c>
      <c r="H26" s="47"/>
      <c r="I26" s="27"/>
      <c r="J26" s="47" t="s">
        <v>42</v>
      </c>
      <c r="K26" s="61">
        <f>J25/K25</f>
        <v>0.66666666666666663</v>
      </c>
      <c r="L26" s="1"/>
      <c r="M26" s="37" t="s">
        <v>43</v>
      </c>
      <c r="N26" s="49">
        <v>14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B28" s="1"/>
      <c r="C28" s="1" t="s">
        <v>379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0"/>
      <c r="Z28" s="39"/>
      <c r="AA28" s="1"/>
      <c r="AB28" s="27"/>
    </row>
    <row r="29" spans="1:28" x14ac:dyDescent="0.3">
      <c r="C29" t="s">
        <v>380</v>
      </c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3">
        <v>6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113</v>
      </c>
      <c r="C35" s="26" t="s">
        <v>287</v>
      </c>
      <c r="D35" s="36">
        <v>11</v>
      </c>
      <c r="E35" s="26">
        <v>29</v>
      </c>
      <c r="F35" s="26">
        <v>3</v>
      </c>
      <c r="G35" s="26">
        <v>13</v>
      </c>
      <c r="H35" s="26"/>
      <c r="I35" s="26"/>
      <c r="J35" s="26">
        <v>4</v>
      </c>
      <c r="K35" s="26">
        <v>4</v>
      </c>
      <c r="L35" s="26">
        <v>3</v>
      </c>
      <c r="M35" s="26">
        <v>3</v>
      </c>
      <c r="N35" s="26">
        <f>SUM(L35:M35)</f>
        <v>6</v>
      </c>
      <c r="O35" s="37">
        <v>9</v>
      </c>
      <c r="P35" s="37">
        <v>2</v>
      </c>
      <c r="Q35" s="37">
        <v>2</v>
      </c>
      <c r="R35" s="37">
        <v>2</v>
      </c>
      <c r="S35" s="37">
        <v>0</v>
      </c>
      <c r="T35" s="26">
        <f t="shared" ref="T35:T46" si="4">+(F35*2)+J35</f>
        <v>10</v>
      </c>
      <c r="U35" s="38">
        <f>IFERROR(((T35+Q35+N35-R35)+(O35*2))/E35,"")</f>
        <v>1.1724137931034482</v>
      </c>
      <c r="V35" s="22">
        <v>22</v>
      </c>
      <c r="W35" s="22" t="s">
        <v>74</v>
      </c>
      <c r="X35" s="22" t="s">
        <v>81</v>
      </c>
      <c r="Y35" s="62">
        <v>1122</v>
      </c>
      <c r="Z35" s="39"/>
      <c r="AA35" s="1" t="s">
        <v>118</v>
      </c>
      <c r="AB35" s="27" t="s">
        <v>119</v>
      </c>
    </row>
    <row r="36" spans="1:28" x14ac:dyDescent="0.3">
      <c r="A36" s="1" t="s">
        <v>68</v>
      </c>
      <c r="B36" s="1" t="s">
        <v>113</v>
      </c>
      <c r="C36" s="26" t="s">
        <v>289</v>
      </c>
      <c r="D36" s="36">
        <v>50</v>
      </c>
      <c r="E36" s="26">
        <v>4</v>
      </c>
      <c r="F36" s="26">
        <v>0</v>
      </c>
      <c r="G36" s="26">
        <v>3</v>
      </c>
      <c r="H36" s="26"/>
      <c r="I36" s="26"/>
      <c r="J36" s="26">
        <v>0</v>
      </c>
      <c r="K36" s="26">
        <v>0</v>
      </c>
      <c r="L36" s="26">
        <v>0</v>
      </c>
      <c r="M36" s="26">
        <v>1</v>
      </c>
      <c r="N36" s="26">
        <f t="shared" ref="N36" si="5">SUM(L36:M36)</f>
        <v>1</v>
      </c>
      <c r="O36" s="37">
        <v>0</v>
      </c>
      <c r="P36" s="37">
        <v>1</v>
      </c>
      <c r="Q36" s="37">
        <v>0</v>
      </c>
      <c r="R36" s="37">
        <v>1</v>
      </c>
      <c r="S36" s="37">
        <v>0</v>
      </c>
      <c r="T36" s="26">
        <v>0</v>
      </c>
      <c r="U36" s="38">
        <f t="shared" ref="U36:U46" si="6">IFERROR(((T36+Q36+N36-R36)+(O36*2))/E36,"")</f>
        <v>0</v>
      </c>
      <c r="V36" s="22">
        <v>22</v>
      </c>
      <c r="W36" s="22" t="s">
        <v>74</v>
      </c>
      <c r="X36" s="22" t="s">
        <v>81</v>
      </c>
      <c r="Y36" s="62">
        <v>1122</v>
      </c>
      <c r="Z36" s="39"/>
      <c r="AA36" s="1" t="s">
        <v>118</v>
      </c>
      <c r="AB36" s="27" t="s">
        <v>119</v>
      </c>
    </row>
    <row r="37" spans="1:28" x14ac:dyDescent="0.3">
      <c r="A37" s="1" t="s">
        <v>68</v>
      </c>
      <c r="B37" s="1" t="s">
        <v>113</v>
      </c>
      <c r="C37" s="26" t="s">
        <v>288</v>
      </c>
      <c r="D37" s="36">
        <v>33</v>
      </c>
      <c r="E37" s="26">
        <v>22</v>
      </c>
      <c r="F37" s="26">
        <v>4</v>
      </c>
      <c r="G37" s="26">
        <v>9</v>
      </c>
      <c r="H37" s="26"/>
      <c r="I37" s="26"/>
      <c r="J37" s="26">
        <v>3</v>
      </c>
      <c r="K37" s="26">
        <v>5</v>
      </c>
      <c r="L37" s="26">
        <v>3</v>
      </c>
      <c r="M37" s="26">
        <v>3</v>
      </c>
      <c r="N37" s="26">
        <f t="shared" ref="N37:N42" si="7">SUM(L37:M37)</f>
        <v>6</v>
      </c>
      <c r="O37" s="37">
        <v>0</v>
      </c>
      <c r="P37" s="37">
        <v>4</v>
      </c>
      <c r="Q37" s="37">
        <v>4</v>
      </c>
      <c r="R37" s="37">
        <v>6</v>
      </c>
      <c r="S37" s="37">
        <v>0</v>
      </c>
      <c r="T37" s="26">
        <f t="shared" si="4"/>
        <v>11</v>
      </c>
      <c r="U37" s="38">
        <f t="shared" si="6"/>
        <v>0.68181818181818177</v>
      </c>
      <c r="V37" s="22">
        <v>22</v>
      </c>
      <c r="W37" s="22" t="s">
        <v>74</v>
      </c>
      <c r="X37" s="22" t="s">
        <v>81</v>
      </c>
      <c r="Y37" s="62">
        <v>1122</v>
      </c>
      <c r="Z37" s="39"/>
      <c r="AA37" s="1" t="s">
        <v>118</v>
      </c>
      <c r="AB37" s="27" t="s">
        <v>119</v>
      </c>
    </row>
    <row r="38" spans="1:28" x14ac:dyDescent="0.3">
      <c r="A38" s="1" t="s">
        <v>68</v>
      </c>
      <c r="B38" s="1" t="s">
        <v>113</v>
      </c>
      <c r="C38" s="26" t="s">
        <v>338</v>
      </c>
      <c r="D38" s="36">
        <v>24</v>
      </c>
      <c r="E38" s="26" t="s">
        <v>448</v>
      </c>
      <c r="F38" s="26"/>
      <c r="G38" s="26"/>
      <c r="H38" s="26"/>
      <c r="I38" s="26"/>
      <c r="J38" s="26"/>
      <c r="K38" s="26"/>
      <c r="L38" s="26"/>
      <c r="M38" s="26"/>
      <c r="N38" s="26"/>
      <c r="O38" s="37"/>
      <c r="P38" s="37"/>
      <c r="Q38" s="37"/>
      <c r="R38" s="37"/>
      <c r="S38" s="37"/>
      <c r="T38" s="26"/>
      <c r="U38" s="38"/>
      <c r="V38" s="22">
        <v>22</v>
      </c>
      <c r="W38" s="22" t="s">
        <v>74</v>
      </c>
      <c r="X38" s="22" t="s">
        <v>81</v>
      </c>
      <c r="Y38" s="62">
        <v>1122</v>
      </c>
      <c r="Z38" s="39"/>
      <c r="AA38" s="1" t="s">
        <v>118</v>
      </c>
      <c r="AB38" s="27" t="s">
        <v>119</v>
      </c>
    </row>
    <row r="39" spans="1:28" x14ac:dyDescent="0.3">
      <c r="A39" s="1" t="s">
        <v>68</v>
      </c>
      <c r="B39" s="1" t="s">
        <v>113</v>
      </c>
      <c r="C39" s="26" t="s">
        <v>290</v>
      </c>
      <c r="D39" s="36">
        <v>22</v>
      </c>
      <c r="E39" s="26">
        <v>21</v>
      </c>
      <c r="F39" s="26">
        <v>4</v>
      </c>
      <c r="G39" s="26">
        <v>13</v>
      </c>
      <c r="H39" s="26"/>
      <c r="I39" s="26"/>
      <c r="J39" s="26">
        <v>1</v>
      </c>
      <c r="K39" s="26">
        <v>1</v>
      </c>
      <c r="L39" s="26">
        <v>2</v>
      </c>
      <c r="M39" s="26">
        <v>3</v>
      </c>
      <c r="N39" s="26">
        <f t="shared" si="7"/>
        <v>5</v>
      </c>
      <c r="O39" s="37">
        <v>4</v>
      </c>
      <c r="P39" s="37">
        <v>1</v>
      </c>
      <c r="Q39" s="37">
        <v>2</v>
      </c>
      <c r="R39" s="37">
        <v>3</v>
      </c>
      <c r="S39" s="37">
        <v>0</v>
      </c>
      <c r="T39" s="26">
        <f t="shared" si="4"/>
        <v>9</v>
      </c>
      <c r="U39" s="38">
        <f t="shared" si="6"/>
        <v>1</v>
      </c>
      <c r="V39" s="22">
        <v>22</v>
      </c>
      <c r="W39" s="22" t="s">
        <v>74</v>
      </c>
      <c r="X39" s="22" t="s">
        <v>81</v>
      </c>
      <c r="Y39" s="62">
        <v>1122</v>
      </c>
      <c r="Z39" s="39"/>
      <c r="AA39" s="1" t="s">
        <v>118</v>
      </c>
      <c r="AB39" s="27" t="s">
        <v>119</v>
      </c>
    </row>
    <row r="40" spans="1:28" x14ac:dyDescent="0.3">
      <c r="A40" s="1" t="s">
        <v>68</v>
      </c>
      <c r="B40" s="1" t="s">
        <v>113</v>
      </c>
      <c r="C40" s="26" t="s">
        <v>291</v>
      </c>
      <c r="D40" s="36">
        <v>25</v>
      </c>
      <c r="E40" s="26">
        <v>17</v>
      </c>
      <c r="F40" s="26">
        <v>2</v>
      </c>
      <c r="G40" s="26">
        <v>8</v>
      </c>
      <c r="H40" s="26"/>
      <c r="I40" s="26"/>
      <c r="J40" s="26">
        <v>2</v>
      </c>
      <c r="K40" s="26">
        <v>2</v>
      </c>
      <c r="L40" s="26">
        <v>1</v>
      </c>
      <c r="M40" s="26">
        <v>3</v>
      </c>
      <c r="N40" s="26">
        <f t="shared" si="7"/>
        <v>4</v>
      </c>
      <c r="O40" s="37">
        <v>0</v>
      </c>
      <c r="P40" s="37">
        <v>2</v>
      </c>
      <c r="Q40" s="37">
        <v>1</v>
      </c>
      <c r="R40" s="37">
        <v>1</v>
      </c>
      <c r="S40" s="37">
        <v>0</v>
      </c>
      <c r="T40" s="26">
        <f t="shared" si="4"/>
        <v>6</v>
      </c>
      <c r="U40" s="38">
        <f t="shared" si="6"/>
        <v>0.58823529411764708</v>
      </c>
      <c r="V40" s="22">
        <v>22</v>
      </c>
      <c r="W40" s="22" t="s">
        <v>74</v>
      </c>
      <c r="X40" s="22" t="s">
        <v>81</v>
      </c>
      <c r="Y40" s="62">
        <v>1122</v>
      </c>
      <c r="Z40" s="39"/>
      <c r="AA40" s="1" t="s">
        <v>118</v>
      </c>
      <c r="AB40" s="27" t="s">
        <v>119</v>
      </c>
    </row>
    <row r="41" spans="1:28" x14ac:dyDescent="0.3">
      <c r="A41" s="1" t="s">
        <v>68</v>
      </c>
      <c r="B41" s="1" t="s">
        <v>113</v>
      </c>
      <c r="C41" s="26" t="s">
        <v>292</v>
      </c>
      <c r="D41" s="36">
        <v>20</v>
      </c>
      <c r="E41" s="26">
        <v>22</v>
      </c>
      <c r="F41" s="26">
        <v>4</v>
      </c>
      <c r="G41" s="26">
        <v>10</v>
      </c>
      <c r="H41" s="26"/>
      <c r="I41" s="26"/>
      <c r="J41" s="26">
        <v>5</v>
      </c>
      <c r="K41" s="26">
        <v>6</v>
      </c>
      <c r="L41" s="26">
        <v>1</v>
      </c>
      <c r="M41" s="26">
        <v>4</v>
      </c>
      <c r="N41" s="26">
        <f t="shared" si="7"/>
        <v>5</v>
      </c>
      <c r="O41" s="37">
        <v>6</v>
      </c>
      <c r="P41" s="58">
        <v>3</v>
      </c>
      <c r="Q41" s="37">
        <v>2</v>
      </c>
      <c r="R41" s="37">
        <v>1</v>
      </c>
      <c r="S41" s="37">
        <v>1</v>
      </c>
      <c r="T41" s="26">
        <f t="shared" si="4"/>
        <v>13</v>
      </c>
      <c r="U41" s="38">
        <f t="shared" si="6"/>
        <v>1.4090909090909092</v>
      </c>
      <c r="V41" s="22">
        <v>22</v>
      </c>
      <c r="W41" s="22" t="s">
        <v>74</v>
      </c>
      <c r="X41" s="22" t="s">
        <v>81</v>
      </c>
      <c r="Y41" s="62">
        <v>1122</v>
      </c>
      <c r="Z41" s="39"/>
      <c r="AA41" s="1" t="s">
        <v>118</v>
      </c>
      <c r="AB41" s="27" t="s">
        <v>119</v>
      </c>
    </row>
    <row r="42" spans="1:28" x14ac:dyDescent="0.3">
      <c r="A42" s="1" t="s">
        <v>68</v>
      </c>
      <c r="B42" s="1" t="s">
        <v>113</v>
      </c>
      <c r="C42" s="26" t="s">
        <v>293</v>
      </c>
      <c r="D42" s="36">
        <v>45</v>
      </c>
      <c r="E42" s="26">
        <v>26</v>
      </c>
      <c r="F42" s="26">
        <v>6</v>
      </c>
      <c r="G42" s="26">
        <v>13</v>
      </c>
      <c r="H42" s="26"/>
      <c r="I42" s="26"/>
      <c r="J42" s="26">
        <v>2</v>
      </c>
      <c r="K42" s="26">
        <v>2</v>
      </c>
      <c r="L42" s="26">
        <v>1</v>
      </c>
      <c r="M42" s="26">
        <v>6</v>
      </c>
      <c r="N42" s="26">
        <f t="shared" si="7"/>
        <v>7</v>
      </c>
      <c r="O42" s="37">
        <v>0</v>
      </c>
      <c r="P42" s="37">
        <v>4</v>
      </c>
      <c r="Q42" s="37">
        <v>1</v>
      </c>
      <c r="R42" s="37">
        <v>5</v>
      </c>
      <c r="S42" s="37">
        <v>1</v>
      </c>
      <c r="T42" s="26">
        <f t="shared" si="4"/>
        <v>14</v>
      </c>
      <c r="U42" s="38">
        <f t="shared" si="6"/>
        <v>0.65384615384615385</v>
      </c>
      <c r="V42" s="22">
        <v>22</v>
      </c>
      <c r="W42" s="22" t="s">
        <v>74</v>
      </c>
      <c r="X42" s="22" t="s">
        <v>81</v>
      </c>
      <c r="Y42" s="62">
        <v>1122</v>
      </c>
      <c r="Z42" s="39"/>
      <c r="AA42" s="1" t="s">
        <v>118</v>
      </c>
      <c r="AB42" s="27" t="s">
        <v>119</v>
      </c>
    </row>
    <row r="43" spans="1:28" x14ac:dyDescent="0.3">
      <c r="A43" s="1" t="s">
        <v>68</v>
      </c>
      <c r="B43" s="1" t="s">
        <v>113</v>
      </c>
      <c r="C43" s="26" t="s">
        <v>294</v>
      </c>
      <c r="D43" s="36">
        <v>23</v>
      </c>
      <c r="E43" s="26">
        <v>27</v>
      </c>
      <c r="F43" s="26">
        <v>5</v>
      </c>
      <c r="G43" s="26">
        <v>9</v>
      </c>
      <c r="H43" s="26"/>
      <c r="I43" s="26"/>
      <c r="J43" s="26">
        <v>1</v>
      </c>
      <c r="K43" s="26">
        <v>1</v>
      </c>
      <c r="L43" s="26">
        <v>0</v>
      </c>
      <c r="M43" s="26">
        <v>1</v>
      </c>
      <c r="N43" s="26">
        <f>SUM(L43:M43)</f>
        <v>1</v>
      </c>
      <c r="O43" s="37">
        <v>2</v>
      </c>
      <c r="P43" s="37">
        <v>0</v>
      </c>
      <c r="Q43" s="37">
        <v>5</v>
      </c>
      <c r="R43" s="37">
        <v>3</v>
      </c>
      <c r="S43" s="37">
        <v>0</v>
      </c>
      <c r="T43" s="26">
        <f t="shared" si="4"/>
        <v>11</v>
      </c>
      <c r="U43" s="38">
        <f t="shared" si="6"/>
        <v>0.66666666666666663</v>
      </c>
      <c r="V43" s="22">
        <v>22</v>
      </c>
      <c r="W43" s="22" t="s">
        <v>74</v>
      </c>
      <c r="X43" s="22" t="s">
        <v>81</v>
      </c>
      <c r="Y43" s="62">
        <v>1122</v>
      </c>
      <c r="Z43" s="39"/>
      <c r="AA43" s="1" t="s">
        <v>118</v>
      </c>
      <c r="AB43" s="27" t="s">
        <v>119</v>
      </c>
    </row>
    <row r="44" spans="1:28" x14ac:dyDescent="0.3">
      <c r="A44" s="1" t="s">
        <v>68</v>
      </c>
      <c r="B44" s="1" t="s">
        <v>113</v>
      </c>
      <c r="C44" s="26" t="s">
        <v>295</v>
      </c>
      <c r="D44" s="36">
        <v>40</v>
      </c>
      <c r="E44" s="26">
        <v>20</v>
      </c>
      <c r="F44" s="26">
        <v>6</v>
      </c>
      <c r="G44" s="26">
        <v>8</v>
      </c>
      <c r="H44" s="26"/>
      <c r="I44" s="26"/>
      <c r="J44" s="26">
        <v>1</v>
      </c>
      <c r="K44" s="26">
        <v>1</v>
      </c>
      <c r="L44" s="26">
        <v>1</v>
      </c>
      <c r="M44" s="26">
        <v>11</v>
      </c>
      <c r="N44" s="26">
        <f>SUM(L44:M44)</f>
        <v>12</v>
      </c>
      <c r="O44" s="37">
        <v>1</v>
      </c>
      <c r="P44" s="37">
        <v>4</v>
      </c>
      <c r="Q44" s="37">
        <v>1</v>
      </c>
      <c r="R44" s="37">
        <v>2</v>
      </c>
      <c r="S44" s="37">
        <v>1</v>
      </c>
      <c r="T44" s="26">
        <f t="shared" si="4"/>
        <v>13</v>
      </c>
      <c r="U44" s="38">
        <f t="shared" si="6"/>
        <v>1.3</v>
      </c>
      <c r="V44" s="22">
        <v>22</v>
      </c>
      <c r="W44" s="22" t="s">
        <v>74</v>
      </c>
      <c r="X44" s="22" t="s">
        <v>81</v>
      </c>
      <c r="Y44" s="62">
        <v>1122</v>
      </c>
      <c r="Z44" s="39"/>
      <c r="AA44" s="1" t="s">
        <v>118</v>
      </c>
      <c r="AB44" s="27" t="s">
        <v>119</v>
      </c>
    </row>
    <row r="45" spans="1:28" x14ac:dyDescent="0.3">
      <c r="A45" s="1" t="s">
        <v>68</v>
      </c>
      <c r="B45" s="1" t="s">
        <v>113</v>
      </c>
      <c r="C45" s="26" t="s">
        <v>296</v>
      </c>
      <c r="D45" s="36">
        <v>10</v>
      </c>
      <c r="E45" s="26">
        <v>24</v>
      </c>
      <c r="F45" s="26">
        <v>8</v>
      </c>
      <c r="G45" s="26">
        <v>15</v>
      </c>
      <c r="H45" s="26"/>
      <c r="I45" s="26"/>
      <c r="J45" s="26">
        <v>2</v>
      </c>
      <c r="K45" s="26">
        <v>3</v>
      </c>
      <c r="L45" s="26">
        <v>2</v>
      </c>
      <c r="M45" s="26">
        <v>7</v>
      </c>
      <c r="N45" s="26">
        <f>SUM(L45:M45)</f>
        <v>9</v>
      </c>
      <c r="O45" s="37">
        <v>1</v>
      </c>
      <c r="P45" s="37">
        <v>5</v>
      </c>
      <c r="Q45" s="37">
        <v>3</v>
      </c>
      <c r="R45" s="37">
        <v>2</v>
      </c>
      <c r="S45" s="37">
        <v>0</v>
      </c>
      <c r="T45" s="26">
        <f t="shared" si="4"/>
        <v>18</v>
      </c>
      <c r="U45" s="38">
        <f t="shared" si="6"/>
        <v>1.25</v>
      </c>
      <c r="V45" s="22">
        <v>22</v>
      </c>
      <c r="W45" s="22" t="s">
        <v>74</v>
      </c>
      <c r="X45" s="22" t="s">
        <v>81</v>
      </c>
      <c r="Y45" s="62">
        <v>1122</v>
      </c>
      <c r="Z45" s="39"/>
      <c r="AA45" s="1" t="s">
        <v>118</v>
      </c>
      <c r="AB45" s="27" t="s">
        <v>119</v>
      </c>
    </row>
    <row r="46" spans="1:28" x14ac:dyDescent="0.3">
      <c r="A46" s="1" t="s">
        <v>68</v>
      </c>
      <c r="B46" s="1" t="s">
        <v>113</v>
      </c>
      <c r="C46" s="26" t="s">
        <v>297</v>
      </c>
      <c r="D46" s="36">
        <v>14</v>
      </c>
      <c r="E46" s="26">
        <v>10</v>
      </c>
      <c r="F46" s="26">
        <v>2</v>
      </c>
      <c r="G46" s="26">
        <v>9</v>
      </c>
      <c r="H46" s="26"/>
      <c r="I46" s="26"/>
      <c r="J46" s="26">
        <v>4</v>
      </c>
      <c r="K46" s="26">
        <v>4</v>
      </c>
      <c r="L46" s="26">
        <v>0</v>
      </c>
      <c r="M46" s="26">
        <v>2</v>
      </c>
      <c r="N46" s="26">
        <f>SUM(L46:M46)</f>
        <v>2</v>
      </c>
      <c r="O46" s="37">
        <v>1</v>
      </c>
      <c r="P46" s="37">
        <v>0</v>
      </c>
      <c r="Q46" s="37">
        <v>0</v>
      </c>
      <c r="R46" s="37">
        <v>3</v>
      </c>
      <c r="S46" s="37">
        <v>1</v>
      </c>
      <c r="T46" s="26">
        <f t="shared" si="4"/>
        <v>8</v>
      </c>
      <c r="U46" s="38">
        <f t="shared" si="6"/>
        <v>0.9</v>
      </c>
      <c r="V46" s="22">
        <v>22</v>
      </c>
      <c r="W46" s="22" t="s">
        <v>74</v>
      </c>
      <c r="X46" s="22" t="s">
        <v>81</v>
      </c>
      <c r="Y46" s="62">
        <v>1122</v>
      </c>
      <c r="Z46" s="39"/>
      <c r="AA46" s="1" t="s">
        <v>118</v>
      </c>
      <c r="AB46" s="27" t="s">
        <v>119</v>
      </c>
    </row>
    <row r="47" spans="1:28" x14ac:dyDescent="0.3">
      <c r="A47" s="1" t="s">
        <v>68</v>
      </c>
      <c r="B47" s="1" t="s">
        <v>113</v>
      </c>
      <c r="C47" s="26" t="s">
        <v>298</v>
      </c>
      <c r="D47" s="36">
        <v>15</v>
      </c>
      <c r="E47" s="26">
        <v>18</v>
      </c>
      <c r="F47" s="26">
        <v>3</v>
      </c>
      <c r="G47" s="26">
        <v>6</v>
      </c>
      <c r="H47" s="26"/>
      <c r="I47" s="26"/>
      <c r="J47" s="26">
        <v>3</v>
      </c>
      <c r="K47" s="26">
        <v>6</v>
      </c>
      <c r="L47" s="26">
        <v>0</v>
      </c>
      <c r="M47" s="26">
        <v>0</v>
      </c>
      <c r="N47" s="26">
        <f>SUM(L47:M47)</f>
        <v>0</v>
      </c>
      <c r="O47" s="37">
        <v>0</v>
      </c>
      <c r="P47" s="37">
        <v>1</v>
      </c>
      <c r="Q47" s="37">
        <v>3</v>
      </c>
      <c r="R47" s="37">
        <v>4</v>
      </c>
      <c r="S47" s="37">
        <v>1</v>
      </c>
      <c r="T47" s="37">
        <f>(H47*3)+((F47-H47)*2)+J47</f>
        <v>9</v>
      </c>
      <c r="U47" s="38">
        <f>IFERROR(((T47+Q47+N47-R47)+(O47*2))/E47,"")</f>
        <v>0.44444444444444442</v>
      </c>
      <c r="V47" s="22">
        <v>22</v>
      </c>
      <c r="W47" s="22" t="s">
        <v>74</v>
      </c>
      <c r="X47" s="22" t="s">
        <v>81</v>
      </c>
      <c r="Y47" s="62">
        <v>1122</v>
      </c>
      <c r="Z47" s="39"/>
      <c r="AA47" s="1" t="s">
        <v>118</v>
      </c>
      <c r="AB47" s="27" t="s">
        <v>119</v>
      </c>
    </row>
    <row r="48" spans="1:28" x14ac:dyDescent="0.3">
      <c r="A48" s="46" t="s">
        <v>68</v>
      </c>
      <c r="B48" s="46" t="s">
        <v>113</v>
      </c>
      <c r="C48" s="42" t="s">
        <v>40</v>
      </c>
      <c r="D48" s="46"/>
      <c r="E48" s="42">
        <f t="shared" ref="E48:T48" si="8">SUM(E35:E47)</f>
        <v>240</v>
      </c>
      <c r="F48" s="42">
        <f t="shared" si="8"/>
        <v>47</v>
      </c>
      <c r="G48" s="42">
        <f t="shared" si="8"/>
        <v>116</v>
      </c>
      <c r="H48" s="42">
        <f t="shared" si="8"/>
        <v>0</v>
      </c>
      <c r="I48" s="42">
        <f t="shared" si="8"/>
        <v>0</v>
      </c>
      <c r="J48" s="42">
        <f t="shared" si="8"/>
        <v>28</v>
      </c>
      <c r="K48" s="42">
        <f t="shared" si="8"/>
        <v>35</v>
      </c>
      <c r="L48" s="42">
        <f t="shared" si="8"/>
        <v>14</v>
      </c>
      <c r="M48" s="42">
        <f t="shared" si="8"/>
        <v>44</v>
      </c>
      <c r="N48" s="42">
        <f t="shared" si="8"/>
        <v>58</v>
      </c>
      <c r="O48" s="42">
        <f t="shared" si="8"/>
        <v>24</v>
      </c>
      <c r="P48" s="42">
        <f t="shared" si="8"/>
        <v>27</v>
      </c>
      <c r="Q48" s="42">
        <f t="shared" si="8"/>
        <v>24</v>
      </c>
      <c r="R48" s="42">
        <f t="shared" si="8"/>
        <v>33</v>
      </c>
      <c r="S48" s="42">
        <f t="shared" si="8"/>
        <v>5</v>
      </c>
      <c r="T48" s="42">
        <f t="shared" si="8"/>
        <v>122</v>
      </c>
      <c r="U48" s="43">
        <f>((T48+Q48+N48-R48)+(O48*2))/E48</f>
        <v>0.91249999999999998</v>
      </c>
      <c r="V48" s="44">
        <v>22</v>
      </c>
      <c r="W48" s="44" t="s">
        <v>74</v>
      </c>
      <c r="X48" s="44" t="s">
        <v>81</v>
      </c>
      <c r="Y48" s="63">
        <v>1122</v>
      </c>
      <c r="Z48" s="45"/>
      <c r="AA48" s="46" t="s">
        <v>118</v>
      </c>
      <c r="AB48" s="72" t="s">
        <v>119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0.40517241379310343</v>
      </c>
      <c r="H49" s="47"/>
      <c r="I49" s="27"/>
      <c r="J49" s="47" t="s">
        <v>42</v>
      </c>
      <c r="K49" s="61">
        <f>J48/K48</f>
        <v>0.8</v>
      </c>
      <c r="L49" s="1"/>
      <c r="M49" s="37" t="s">
        <v>43</v>
      </c>
      <c r="N49" s="49">
        <v>11</v>
      </c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 t="s">
        <v>376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0"/>
      <c r="Z51" s="39"/>
      <c r="AA51" s="1"/>
      <c r="AB51" s="27"/>
    </row>
  </sheetData>
  <sheetProtection sheet="1" objects="1" scenarios="1"/>
  <sortState xmlns:xlrd2="http://schemas.microsoft.com/office/spreadsheetml/2017/richdata2" ref="C13:AB24">
    <sortCondition ref="C13:C24"/>
  </sortState>
  <pageMargins left="0.25" right="0.25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ADE4-01C9-430B-BC30-0465D2421651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381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418</v>
      </c>
    </row>
    <row r="3" spans="1:28" x14ac:dyDescent="0.3">
      <c r="B3" s="1"/>
      <c r="C3" s="6">
        <v>28862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120</v>
      </c>
      <c r="K4" s="16" t="s">
        <v>45</v>
      </c>
      <c r="L4" s="17"/>
      <c r="M4" s="18"/>
      <c r="N4" s="19">
        <v>23</v>
      </c>
      <c r="O4" s="19">
        <v>24</v>
      </c>
      <c r="P4" s="19">
        <v>20</v>
      </c>
      <c r="Q4" s="19">
        <v>26</v>
      </c>
      <c r="R4" s="20"/>
      <c r="S4" s="21">
        <f>SUM(N4:R4)</f>
        <v>93</v>
      </c>
      <c r="T4" s="22">
        <v>26</v>
      </c>
    </row>
    <row r="5" spans="1:28" x14ac:dyDescent="0.3">
      <c r="B5" s="1"/>
      <c r="C5" s="6" t="s">
        <v>85</v>
      </c>
      <c r="D5" s="7" t="s">
        <v>6</v>
      </c>
      <c r="E5" s="1"/>
      <c r="F5" s="1"/>
      <c r="G5" s="1"/>
      <c r="J5" s="15" t="s">
        <v>121</v>
      </c>
      <c r="K5" s="16" t="s">
        <v>87</v>
      </c>
      <c r="L5" s="17"/>
      <c r="M5" s="18"/>
      <c r="N5" s="19">
        <v>26</v>
      </c>
      <c r="O5" s="19">
        <v>25</v>
      </c>
      <c r="P5" s="19">
        <v>22</v>
      </c>
      <c r="Q5" s="19">
        <v>18</v>
      </c>
      <c r="R5" s="20"/>
      <c r="S5" s="21">
        <f>SUM(N5:R5)</f>
        <v>91</v>
      </c>
      <c r="T5" s="22">
        <v>26</v>
      </c>
      <c r="U5" s="1"/>
      <c r="V5" s="1"/>
      <c r="W5" s="1"/>
    </row>
    <row r="6" spans="1:28" x14ac:dyDescent="0.3">
      <c r="C6" s="23">
        <v>1214</v>
      </c>
      <c r="D6" s="7" t="s">
        <v>7</v>
      </c>
      <c r="F6" s="1" t="s">
        <v>419</v>
      </c>
      <c r="T6" s="1"/>
      <c r="U6" s="1"/>
      <c r="V6" s="1"/>
      <c r="W6" s="1"/>
    </row>
    <row r="7" spans="1:28" x14ac:dyDescent="0.3">
      <c r="B7" s="1"/>
      <c r="C7" s="24" t="s">
        <v>420</v>
      </c>
      <c r="D7" s="7" t="s">
        <v>8</v>
      </c>
      <c r="G7" s="1"/>
      <c r="S7" s="1"/>
      <c r="T7" s="25" t="s">
        <v>9</v>
      </c>
      <c r="U7" s="1"/>
      <c r="V7" s="51">
        <v>26</v>
      </c>
      <c r="W7" s="1"/>
    </row>
    <row r="8" spans="1:28" x14ac:dyDescent="0.3">
      <c r="B8" s="1"/>
      <c r="C8" s="24" t="s">
        <v>421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6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86</v>
      </c>
      <c r="B13" s="1" t="s">
        <v>68</v>
      </c>
      <c r="C13" s="26" t="s">
        <v>52</v>
      </c>
      <c r="D13" s="36">
        <v>3</v>
      </c>
      <c r="E13" s="26">
        <v>5</v>
      </c>
      <c r="F13" s="26">
        <v>0</v>
      </c>
      <c r="G13" s="26">
        <v>0</v>
      </c>
      <c r="H13" s="26"/>
      <c r="I13" s="26"/>
      <c r="J13" s="26">
        <v>2</v>
      </c>
      <c r="K13" s="26">
        <v>2</v>
      </c>
      <c r="L13" s="84"/>
      <c r="M13" s="26">
        <v>1</v>
      </c>
      <c r="N13" s="26">
        <f>SUM(L13:M13)</f>
        <v>1</v>
      </c>
      <c r="O13" s="26">
        <v>0</v>
      </c>
      <c r="P13" s="37">
        <v>0</v>
      </c>
      <c r="Q13" s="26"/>
      <c r="R13" s="84"/>
      <c r="S13" s="26">
        <v>1</v>
      </c>
      <c r="T13" s="26">
        <f>+(F13*2)+J13</f>
        <v>2</v>
      </c>
      <c r="U13" s="38">
        <f>IFERROR(((T13+Q13+N13-R13)+(O13*2))/E13,"")</f>
        <v>0.6</v>
      </c>
      <c r="V13" s="22">
        <v>26</v>
      </c>
      <c r="W13" s="22" t="s">
        <v>76</v>
      </c>
      <c r="X13" s="22" t="s">
        <v>81</v>
      </c>
      <c r="Y13" s="62">
        <v>1214</v>
      </c>
      <c r="Z13" s="39"/>
      <c r="AA13" s="1" t="s">
        <v>77</v>
      </c>
      <c r="AB13" s="27" t="s">
        <v>122</v>
      </c>
    </row>
    <row r="14" spans="1:28" x14ac:dyDescent="0.3">
      <c r="A14" s="1" t="s">
        <v>86</v>
      </c>
      <c r="B14" s="1" t="s">
        <v>68</v>
      </c>
      <c r="C14" s="26" t="s">
        <v>51</v>
      </c>
      <c r="D14" s="36">
        <v>21</v>
      </c>
      <c r="E14" s="26">
        <v>21</v>
      </c>
      <c r="F14" s="26">
        <v>5</v>
      </c>
      <c r="G14" s="26">
        <v>7</v>
      </c>
      <c r="H14" s="26"/>
      <c r="I14" s="26"/>
      <c r="J14" s="26">
        <v>2</v>
      </c>
      <c r="K14" s="26">
        <v>3</v>
      </c>
      <c r="L14" s="84"/>
      <c r="M14" s="26">
        <v>2</v>
      </c>
      <c r="N14" s="26">
        <f t="shared" ref="N14:N21" si="0">SUM(L14:M14)</f>
        <v>2</v>
      </c>
      <c r="O14" s="37">
        <v>1</v>
      </c>
      <c r="P14" s="37">
        <v>0</v>
      </c>
      <c r="Q14" s="37"/>
      <c r="R14" s="88"/>
      <c r="S14" s="37"/>
      <c r="T14" s="26">
        <f t="shared" ref="T14:T24" si="1">+(F14*2)+J14</f>
        <v>12</v>
      </c>
      <c r="U14" s="38">
        <f t="shared" ref="U14:U24" si="2">IFERROR(((T14+Q14+N14-R14)+(O14*2))/E14,"")</f>
        <v>0.76190476190476186</v>
      </c>
      <c r="V14" s="22">
        <v>26</v>
      </c>
      <c r="W14" s="22" t="s">
        <v>76</v>
      </c>
      <c r="X14" s="22" t="s">
        <v>81</v>
      </c>
      <c r="Y14" s="62">
        <v>1214</v>
      </c>
      <c r="Z14" s="39"/>
      <c r="AA14" s="1" t="s">
        <v>77</v>
      </c>
      <c r="AB14" s="27" t="s">
        <v>122</v>
      </c>
    </row>
    <row r="15" spans="1:28" x14ac:dyDescent="0.3">
      <c r="A15" s="1" t="s">
        <v>86</v>
      </c>
      <c r="B15" s="1" t="s">
        <v>68</v>
      </c>
      <c r="C15" s="26" t="s">
        <v>53</v>
      </c>
      <c r="D15" s="36">
        <v>12</v>
      </c>
      <c r="E15" s="26" t="s">
        <v>422</v>
      </c>
      <c r="F15" s="26"/>
      <c r="G15" s="26"/>
      <c r="H15" s="26"/>
      <c r="I15" s="26"/>
      <c r="J15" s="26"/>
      <c r="K15" s="26"/>
      <c r="L15" s="84"/>
      <c r="M15" s="26"/>
      <c r="N15" s="26">
        <f t="shared" ref="N15:N17" si="3">SUM(L15:M15)</f>
        <v>0</v>
      </c>
      <c r="O15" s="37"/>
      <c r="P15" s="37"/>
      <c r="Q15" s="37"/>
      <c r="R15" s="88"/>
      <c r="S15" s="37"/>
      <c r="T15" s="26">
        <f t="shared" si="1"/>
        <v>0</v>
      </c>
      <c r="U15" s="38" t="str">
        <f t="shared" si="2"/>
        <v/>
      </c>
      <c r="V15" s="22">
        <v>26</v>
      </c>
      <c r="W15" s="22" t="s">
        <v>76</v>
      </c>
      <c r="X15" s="22" t="s">
        <v>81</v>
      </c>
      <c r="Y15" s="62">
        <v>1214</v>
      </c>
      <c r="Z15" s="39"/>
      <c r="AA15" s="1" t="s">
        <v>77</v>
      </c>
      <c r="AB15" s="27" t="s">
        <v>122</v>
      </c>
    </row>
    <row r="16" spans="1:28" x14ac:dyDescent="0.3">
      <c r="A16" s="1" t="s">
        <v>86</v>
      </c>
      <c r="B16" s="1" t="s">
        <v>68</v>
      </c>
      <c r="C16" s="26" t="s">
        <v>247</v>
      </c>
      <c r="D16" s="36">
        <v>4</v>
      </c>
      <c r="E16" s="26" t="s">
        <v>422</v>
      </c>
      <c r="F16" s="26"/>
      <c r="G16" s="26"/>
      <c r="H16" s="26"/>
      <c r="I16" s="26"/>
      <c r="J16" s="26"/>
      <c r="K16" s="26"/>
      <c r="L16" s="84"/>
      <c r="M16" s="26"/>
      <c r="N16" s="26">
        <f t="shared" si="3"/>
        <v>0</v>
      </c>
      <c r="O16" s="37"/>
      <c r="P16" s="37"/>
      <c r="Q16" s="37"/>
      <c r="R16" s="88"/>
      <c r="S16" s="37"/>
      <c r="T16" s="26">
        <f t="shared" si="1"/>
        <v>0</v>
      </c>
      <c r="U16" s="38" t="str">
        <f t="shared" si="2"/>
        <v/>
      </c>
      <c r="V16" s="22">
        <v>26</v>
      </c>
      <c r="W16" s="22" t="s">
        <v>76</v>
      </c>
      <c r="X16" s="22" t="s">
        <v>81</v>
      </c>
      <c r="Y16" s="62">
        <v>1214</v>
      </c>
      <c r="Z16" s="39"/>
      <c r="AA16" s="1" t="s">
        <v>77</v>
      </c>
      <c r="AB16" s="27" t="s">
        <v>122</v>
      </c>
    </row>
    <row r="17" spans="1:28" x14ac:dyDescent="0.3">
      <c r="A17" s="1" t="s">
        <v>86</v>
      </c>
      <c r="B17" s="1" t="s">
        <v>68</v>
      </c>
      <c r="C17" s="26" t="s">
        <v>54</v>
      </c>
      <c r="D17" s="36">
        <v>19</v>
      </c>
      <c r="E17" s="26">
        <v>10</v>
      </c>
      <c r="F17" s="26">
        <v>1</v>
      </c>
      <c r="G17" s="26">
        <v>4</v>
      </c>
      <c r="H17" s="26"/>
      <c r="I17" s="26"/>
      <c r="J17" s="26">
        <v>0</v>
      </c>
      <c r="K17" s="26">
        <v>2</v>
      </c>
      <c r="L17" s="84"/>
      <c r="M17" s="26">
        <v>6</v>
      </c>
      <c r="N17" s="26">
        <f t="shared" si="3"/>
        <v>6</v>
      </c>
      <c r="O17" s="37">
        <v>0</v>
      </c>
      <c r="P17" s="37">
        <v>1</v>
      </c>
      <c r="Q17" s="37"/>
      <c r="R17" s="88"/>
      <c r="S17" s="37"/>
      <c r="T17" s="26">
        <f t="shared" si="1"/>
        <v>2</v>
      </c>
      <c r="U17" s="38">
        <f t="shared" si="2"/>
        <v>0.8</v>
      </c>
      <c r="V17" s="22">
        <v>26</v>
      </c>
      <c r="W17" s="22" t="s">
        <v>76</v>
      </c>
      <c r="X17" s="22" t="s">
        <v>81</v>
      </c>
      <c r="Y17" s="62">
        <v>1214</v>
      </c>
      <c r="Z17" s="39"/>
      <c r="AA17" s="1" t="s">
        <v>77</v>
      </c>
      <c r="AB17" s="27" t="s">
        <v>122</v>
      </c>
    </row>
    <row r="18" spans="1:28" x14ac:dyDescent="0.3">
      <c r="A18" s="1" t="s">
        <v>86</v>
      </c>
      <c r="B18" s="1" t="s">
        <v>68</v>
      </c>
      <c r="C18" s="26" t="s">
        <v>46</v>
      </c>
      <c r="D18" s="36">
        <v>22</v>
      </c>
      <c r="E18" s="26">
        <v>6</v>
      </c>
      <c r="F18" s="26">
        <v>1</v>
      </c>
      <c r="G18" s="26">
        <v>1</v>
      </c>
      <c r="H18" s="26"/>
      <c r="I18" s="26"/>
      <c r="J18" s="26">
        <v>0</v>
      </c>
      <c r="K18" s="26">
        <v>0</v>
      </c>
      <c r="L18" s="84"/>
      <c r="M18" s="26">
        <v>2</v>
      </c>
      <c r="N18" s="26">
        <f t="shared" si="0"/>
        <v>2</v>
      </c>
      <c r="O18" s="37">
        <v>0</v>
      </c>
      <c r="P18" s="37">
        <v>1</v>
      </c>
      <c r="Q18" s="37"/>
      <c r="R18" s="88"/>
      <c r="S18" s="37"/>
      <c r="T18" s="26">
        <f t="shared" si="1"/>
        <v>2</v>
      </c>
      <c r="U18" s="38">
        <f t="shared" si="2"/>
        <v>0.66666666666666663</v>
      </c>
      <c r="V18" s="22">
        <v>26</v>
      </c>
      <c r="W18" s="22" t="s">
        <v>76</v>
      </c>
      <c r="X18" s="22" t="s">
        <v>81</v>
      </c>
      <c r="Y18" s="62">
        <v>1214</v>
      </c>
      <c r="Z18" s="39"/>
      <c r="AA18" s="1" t="s">
        <v>77</v>
      </c>
      <c r="AB18" s="27" t="s">
        <v>122</v>
      </c>
    </row>
    <row r="19" spans="1:28" x14ac:dyDescent="0.3">
      <c r="A19" s="1" t="s">
        <v>86</v>
      </c>
      <c r="B19" s="1" t="s">
        <v>68</v>
      </c>
      <c r="C19" s="26" t="s">
        <v>47</v>
      </c>
      <c r="D19" s="36">
        <v>13</v>
      </c>
      <c r="E19" s="26">
        <v>42</v>
      </c>
      <c r="F19" s="26">
        <v>10</v>
      </c>
      <c r="G19" s="26">
        <v>15</v>
      </c>
      <c r="H19" s="26"/>
      <c r="I19" s="26"/>
      <c r="J19" s="26">
        <v>4</v>
      </c>
      <c r="K19" s="26">
        <v>4</v>
      </c>
      <c r="L19" s="84"/>
      <c r="M19" s="26">
        <v>12</v>
      </c>
      <c r="N19" s="26">
        <f t="shared" si="0"/>
        <v>12</v>
      </c>
      <c r="O19" s="37">
        <v>2</v>
      </c>
      <c r="P19" s="37">
        <v>3</v>
      </c>
      <c r="Q19" s="37">
        <v>3</v>
      </c>
      <c r="R19" s="88"/>
      <c r="S19" s="37">
        <v>2</v>
      </c>
      <c r="T19" s="26">
        <v>24</v>
      </c>
      <c r="U19" s="38">
        <f t="shared" si="2"/>
        <v>1.0238095238095237</v>
      </c>
      <c r="V19" s="22">
        <v>26</v>
      </c>
      <c r="W19" s="22" t="s">
        <v>76</v>
      </c>
      <c r="X19" s="22" t="s">
        <v>81</v>
      </c>
      <c r="Y19" s="62">
        <v>1214</v>
      </c>
      <c r="Z19" s="39"/>
      <c r="AA19" s="1" t="s">
        <v>77</v>
      </c>
      <c r="AB19" s="27" t="s">
        <v>122</v>
      </c>
    </row>
    <row r="20" spans="1:28" x14ac:dyDescent="0.3">
      <c r="A20" s="1" t="s">
        <v>86</v>
      </c>
      <c r="B20" s="1" t="s">
        <v>68</v>
      </c>
      <c r="C20" s="26" t="s">
        <v>56</v>
      </c>
      <c r="D20" s="36">
        <v>11</v>
      </c>
      <c r="E20" s="26">
        <v>29</v>
      </c>
      <c r="F20" s="26">
        <v>4</v>
      </c>
      <c r="G20" s="26">
        <v>5</v>
      </c>
      <c r="H20" s="26"/>
      <c r="I20" s="26"/>
      <c r="J20" s="26">
        <v>5</v>
      </c>
      <c r="K20" s="26">
        <v>5</v>
      </c>
      <c r="L20" s="84"/>
      <c r="M20" s="26">
        <v>4</v>
      </c>
      <c r="N20" s="26">
        <f t="shared" si="0"/>
        <v>4</v>
      </c>
      <c r="O20" s="37">
        <v>3</v>
      </c>
      <c r="P20" s="37">
        <v>3</v>
      </c>
      <c r="Q20" s="37">
        <v>1</v>
      </c>
      <c r="R20" s="88"/>
      <c r="S20" s="37">
        <v>1</v>
      </c>
      <c r="T20" s="26">
        <f t="shared" si="1"/>
        <v>13</v>
      </c>
      <c r="U20" s="38">
        <f t="shared" si="2"/>
        <v>0.82758620689655171</v>
      </c>
      <c r="V20" s="22">
        <v>26</v>
      </c>
      <c r="W20" s="22" t="s">
        <v>76</v>
      </c>
      <c r="X20" s="22" t="s">
        <v>81</v>
      </c>
      <c r="Y20" s="62">
        <v>1214</v>
      </c>
      <c r="Z20" s="39"/>
      <c r="AA20" s="1" t="s">
        <v>77</v>
      </c>
      <c r="AB20" s="27" t="s">
        <v>122</v>
      </c>
    </row>
    <row r="21" spans="1:28" x14ac:dyDescent="0.3">
      <c r="A21" s="1" t="s">
        <v>86</v>
      </c>
      <c r="B21" s="1" t="s">
        <v>68</v>
      </c>
      <c r="C21" s="26" t="s">
        <v>373</v>
      </c>
      <c r="D21" s="36">
        <v>15</v>
      </c>
      <c r="E21" s="26">
        <v>19</v>
      </c>
      <c r="F21" s="26">
        <v>0</v>
      </c>
      <c r="G21" s="26">
        <v>2</v>
      </c>
      <c r="H21" s="26"/>
      <c r="I21" s="26"/>
      <c r="J21" s="26">
        <v>3</v>
      </c>
      <c r="K21" s="26">
        <v>6</v>
      </c>
      <c r="L21" s="84"/>
      <c r="M21" s="26">
        <v>0</v>
      </c>
      <c r="N21" s="26">
        <f t="shared" si="0"/>
        <v>0</v>
      </c>
      <c r="O21" s="37">
        <v>3</v>
      </c>
      <c r="P21" s="37">
        <v>4</v>
      </c>
      <c r="Q21" s="37">
        <v>1</v>
      </c>
      <c r="R21" s="88"/>
      <c r="S21" s="37"/>
      <c r="T21" s="26">
        <f t="shared" si="1"/>
        <v>3</v>
      </c>
      <c r="U21" s="38">
        <f t="shared" si="2"/>
        <v>0.52631578947368418</v>
      </c>
      <c r="V21" s="22">
        <v>26</v>
      </c>
      <c r="W21" s="22" t="s">
        <v>76</v>
      </c>
      <c r="X21" s="22" t="s">
        <v>81</v>
      </c>
      <c r="Y21" s="62">
        <v>1214</v>
      </c>
      <c r="Z21" s="39"/>
      <c r="AA21" s="1" t="s">
        <v>77</v>
      </c>
      <c r="AB21" s="27" t="s">
        <v>122</v>
      </c>
    </row>
    <row r="22" spans="1:28" x14ac:dyDescent="0.3">
      <c r="A22" s="1" t="s">
        <v>86</v>
      </c>
      <c r="B22" s="1" t="s">
        <v>68</v>
      </c>
      <c r="C22" s="26" t="s">
        <v>48</v>
      </c>
      <c r="D22" s="36">
        <v>20</v>
      </c>
      <c r="E22" s="26">
        <v>27</v>
      </c>
      <c r="F22" s="26">
        <v>2</v>
      </c>
      <c r="G22" s="26">
        <v>8</v>
      </c>
      <c r="H22" s="26"/>
      <c r="I22" s="26"/>
      <c r="J22" s="26">
        <v>3</v>
      </c>
      <c r="K22" s="26">
        <v>4</v>
      </c>
      <c r="L22" s="84"/>
      <c r="M22" s="26">
        <v>2</v>
      </c>
      <c r="N22" s="26">
        <f>SUM(L22:M22)</f>
        <v>2</v>
      </c>
      <c r="O22" s="37">
        <v>4</v>
      </c>
      <c r="P22" s="37">
        <v>1</v>
      </c>
      <c r="Q22" s="37">
        <v>4</v>
      </c>
      <c r="R22" s="88"/>
      <c r="S22" s="37">
        <v>1</v>
      </c>
      <c r="T22" s="26">
        <f t="shared" si="1"/>
        <v>7</v>
      </c>
      <c r="U22" s="38">
        <f t="shared" si="2"/>
        <v>0.77777777777777779</v>
      </c>
      <c r="V22" s="22">
        <v>26</v>
      </c>
      <c r="W22" s="22" t="s">
        <v>76</v>
      </c>
      <c r="X22" s="22" t="s">
        <v>81</v>
      </c>
      <c r="Y22" s="62">
        <v>1214</v>
      </c>
      <c r="Z22" s="39"/>
      <c r="AA22" s="1" t="s">
        <v>77</v>
      </c>
      <c r="AB22" s="27" t="s">
        <v>122</v>
      </c>
    </row>
    <row r="23" spans="1:28" x14ac:dyDescent="0.3">
      <c r="A23" s="1" t="s">
        <v>86</v>
      </c>
      <c r="B23" s="1" t="s">
        <v>68</v>
      </c>
      <c r="C23" s="26" t="s">
        <v>49</v>
      </c>
      <c r="D23" s="36">
        <v>23</v>
      </c>
      <c r="E23" s="26">
        <v>48</v>
      </c>
      <c r="F23" s="26">
        <v>8</v>
      </c>
      <c r="G23" s="26">
        <v>18</v>
      </c>
      <c r="H23" s="26"/>
      <c r="I23" s="26"/>
      <c r="J23" s="26">
        <v>8</v>
      </c>
      <c r="K23" s="26">
        <v>12</v>
      </c>
      <c r="L23" s="84"/>
      <c r="M23" s="26">
        <v>5</v>
      </c>
      <c r="N23" s="26">
        <f>SUM(L23:M23)</f>
        <v>5</v>
      </c>
      <c r="O23" s="37">
        <v>7</v>
      </c>
      <c r="P23" s="37">
        <v>2</v>
      </c>
      <c r="Q23" s="37"/>
      <c r="R23" s="88"/>
      <c r="S23" s="37"/>
      <c r="T23" s="26">
        <v>24</v>
      </c>
      <c r="U23" s="38">
        <f t="shared" si="2"/>
        <v>0.89583333333333337</v>
      </c>
      <c r="V23" s="22">
        <v>26</v>
      </c>
      <c r="W23" s="22" t="s">
        <v>76</v>
      </c>
      <c r="X23" s="22" t="s">
        <v>81</v>
      </c>
      <c r="Y23" s="62">
        <v>1214</v>
      </c>
      <c r="Z23" s="39"/>
      <c r="AA23" s="1" t="s">
        <v>77</v>
      </c>
      <c r="AB23" s="27" t="s">
        <v>122</v>
      </c>
    </row>
    <row r="24" spans="1:28" x14ac:dyDescent="0.3">
      <c r="A24" s="1" t="s">
        <v>86</v>
      </c>
      <c r="B24" s="1" t="s">
        <v>68</v>
      </c>
      <c r="C24" s="26" t="s">
        <v>50</v>
      </c>
      <c r="D24" s="36">
        <v>33</v>
      </c>
      <c r="E24" s="26">
        <v>33</v>
      </c>
      <c r="F24" s="26">
        <v>1</v>
      </c>
      <c r="G24" s="26">
        <v>8</v>
      </c>
      <c r="H24" s="26"/>
      <c r="I24" s="26"/>
      <c r="J24" s="26">
        <v>2</v>
      </c>
      <c r="K24" s="26">
        <v>2</v>
      </c>
      <c r="L24" s="84"/>
      <c r="M24" s="26">
        <v>10</v>
      </c>
      <c r="N24" s="26">
        <f>SUM(L24:M24)</f>
        <v>10</v>
      </c>
      <c r="O24" s="37">
        <v>0</v>
      </c>
      <c r="P24" s="37">
        <v>5</v>
      </c>
      <c r="Q24" s="37"/>
      <c r="R24" s="88"/>
      <c r="S24" s="37"/>
      <c r="T24" s="26">
        <f t="shared" si="1"/>
        <v>4</v>
      </c>
      <c r="U24" s="38">
        <f t="shared" si="2"/>
        <v>0.42424242424242425</v>
      </c>
      <c r="V24" s="22">
        <v>26</v>
      </c>
      <c r="W24" s="22" t="s">
        <v>76</v>
      </c>
      <c r="X24" s="22" t="s">
        <v>81</v>
      </c>
      <c r="Y24" s="62">
        <v>1214</v>
      </c>
      <c r="Z24" s="39"/>
      <c r="AA24" s="1" t="s">
        <v>77</v>
      </c>
      <c r="AB24" s="27" t="s">
        <v>122</v>
      </c>
    </row>
    <row r="25" spans="1:28" x14ac:dyDescent="0.3">
      <c r="A25" s="1" t="s">
        <v>86</v>
      </c>
      <c r="B25" s="1" t="s">
        <v>68</v>
      </c>
      <c r="C25" s="54" t="s">
        <v>39</v>
      </c>
      <c r="D25" s="1"/>
      <c r="E25" s="54"/>
      <c r="F25" s="41"/>
      <c r="G25" s="41"/>
      <c r="H25" s="41"/>
      <c r="I25" s="41"/>
      <c r="J25" s="41"/>
      <c r="K25" s="41"/>
      <c r="L25" s="54">
        <v>10</v>
      </c>
      <c r="M25" s="54">
        <v>-10</v>
      </c>
      <c r="N25" s="26"/>
      <c r="O25" s="41"/>
      <c r="P25" s="41"/>
      <c r="Q25" s="41"/>
      <c r="R25" s="54">
        <v>27</v>
      </c>
      <c r="S25" s="41"/>
      <c r="T25" s="54"/>
      <c r="U25" s="38" t="str">
        <f t="shared" ref="U25" si="4">_xlfn.IFNA("",((T25+Q25+N25-R25)+(O25*2))/E25)</f>
        <v/>
      </c>
      <c r="V25" s="22">
        <v>26</v>
      </c>
      <c r="W25" s="22" t="s">
        <v>76</v>
      </c>
      <c r="X25" s="22" t="s">
        <v>81</v>
      </c>
      <c r="Y25" s="62">
        <v>1214</v>
      </c>
      <c r="Z25" s="39"/>
      <c r="AA25" s="1" t="s">
        <v>77</v>
      </c>
      <c r="AB25" s="27" t="s">
        <v>122</v>
      </c>
    </row>
    <row r="26" spans="1:28" x14ac:dyDescent="0.3">
      <c r="A26" s="46" t="s">
        <v>86</v>
      </c>
      <c r="B26" s="46" t="s">
        <v>68</v>
      </c>
      <c r="C26" s="42" t="s">
        <v>40</v>
      </c>
      <c r="D26" s="46"/>
      <c r="E26" s="42">
        <f t="shared" ref="E26:T26" si="5">SUM(E13:E25)</f>
        <v>240</v>
      </c>
      <c r="F26" s="42">
        <f t="shared" si="5"/>
        <v>32</v>
      </c>
      <c r="G26" s="42">
        <f t="shared" si="5"/>
        <v>68</v>
      </c>
      <c r="H26" s="42">
        <f t="shared" si="5"/>
        <v>0</v>
      </c>
      <c r="I26" s="42">
        <f t="shared" si="5"/>
        <v>0</v>
      </c>
      <c r="J26" s="42">
        <f t="shared" si="5"/>
        <v>29</v>
      </c>
      <c r="K26" s="42">
        <f t="shared" si="5"/>
        <v>40</v>
      </c>
      <c r="L26" s="42">
        <f t="shared" si="5"/>
        <v>10</v>
      </c>
      <c r="M26" s="42">
        <f t="shared" si="5"/>
        <v>34</v>
      </c>
      <c r="N26" s="42">
        <f t="shared" si="5"/>
        <v>44</v>
      </c>
      <c r="O26" s="42">
        <f t="shared" si="5"/>
        <v>20</v>
      </c>
      <c r="P26" s="42">
        <f t="shared" si="5"/>
        <v>20</v>
      </c>
      <c r="Q26" s="42">
        <f t="shared" si="5"/>
        <v>9</v>
      </c>
      <c r="R26" s="42">
        <f t="shared" si="5"/>
        <v>27</v>
      </c>
      <c r="S26" s="42">
        <f t="shared" si="5"/>
        <v>5</v>
      </c>
      <c r="T26" s="42">
        <f t="shared" si="5"/>
        <v>93</v>
      </c>
      <c r="U26" s="43">
        <f>((T26+Q26+N26-R26)+(O26*2))/E26</f>
        <v>0.66249999999999998</v>
      </c>
      <c r="V26" s="44">
        <v>26</v>
      </c>
      <c r="W26" s="44" t="s">
        <v>76</v>
      </c>
      <c r="X26" s="44" t="s">
        <v>81</v>
      </c>
      <c r="Y26" s="63">
        <v>1214</v>
      </c>
      <c r="Z26" s="45"/>
      <c r="AA26" s="46" t="s">
        <v>77</v>
      </c>
      <c r="AB26" s="72" t="s">
        <v>122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0.47058823529411764</v>
      </c>
      <c r="H27" s="47"/>
      <c r="I27" s="27"/>
      <c r="J27" s="47" t="s">
        <v>42</v>
      </c>
      <c r="K27" s="61">
        <f>J26/K26</f>
        <v>0.72499999999999998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87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8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86</v>
      </c>
      <c r="C35" s="26" t="s">
        <v>267</v>
      </c>
      <c r="D35" s="36">
        <v>24</v>
      </c>
      <c r="E35" s="26">
        <v>37</v>
      </c>
      <c r="F35" s="26">
        <v>5</v>
      </c>
      <c r="G35" s="26">
        <v>22</v>
      </c>
      <c r="H35" s="26"/>
      <c r="I35" s="26"/>
      <c r="J35" s="26">
        <v>0</v>
      </c>
      <c r="K35" s="26">
        <v>2</v>
      </c>
      <c r="L35" s="84"/>
      <c r="M35" s="26">
        <v>14</v>
      </c>
      <c r="N35" s="26">
        <f>SUM(L35:M35)</f>
        <v>14</v>
      </c>
      <c r="O35" s="26">
        <v>3</v>
      </c>
      <c r="P35" s="37">
        <v>4</v>
      </c>
      <c r="Q35" s="26">
        <v>1</v>
      </c>
      <c r="R35" s="84"/>
      <c r="S35" s="26"/>
      <c r="T35" s="26">
        <f t="shared" ref="T35:T45" si="6">+(F35*2)+J35</f>
        <v>10</v>
      </c>
      <c r="U35" s="38">
        <f>IFERROR(((T35+Q35+N35-R35)+(O35*2))/E35,"")</f>
        <v>0.83783783783783783</v>
      </c>
      <c r="V35" s="22">
        <v>26</v>
      </c>
      <c r="W35" s="22" t="s">
        <v>74</v>
      </c>
      <c r="X35" s="22" t="s">
        <v>75</v>
      </c>
      <c r="Y35" s="62">
        <v>1214</v>
      </c>
      <c r="Z35" s="39"/>
      <c r="AA35" s="1" t="s">
        <v>123</v>
      </c>
      <c r="AB35" s="27" t="s">
        <v>124</v>
      </c>
    </row>
    <row r="36" spans="1:28" x14ac:dyDescent="0.3">
      <c r="A36" s="1" t="s">
        <v>68</v>
      </c>
      <c r="B36" s="1" t="s">
        <v>86</v>
      </c>
      <c r="C36" s="26" t="s">
        <v>423</v>
      </c>
      <c r="D36" s="82"/>
      <c r="E36" s="26">
        <v>3</v>
      </c>
      <c r="F36" s="26">
        <v>0</v>
      </c>
      <c r="G36" s="26">
        <v>1</v>
      </c>
      <c r="H36" s="26"/>
      <c r="I36" s="26"/>
      <c r="J36" s="26">
        <v>0</v>
      </c>
      <c r="K36" s="26">
        <v>0</v>
      </c>
      <c r="L36" s="84"/>
      <c r="M36" s="26">
        <v>1</v>
      </c>
      <c r="N36" s="26">
        <f>SUM(L36:M36)</f>
        <v>1</v>
      </c>
      <c r="O36" s="37">
        <v>0</v>
      </c>
      <c r="P36" s="37">
        <v>0</v>
      </c>
      <c r="Q36" s="37"/>
      <c r="R36" s="88"/>
      <c r="S36" s="37"/>
      <c r="T36" s="26">
        <f t="shared" si="6"/>
        <v>0</v>
      </c>
      <c r="U36" s="38">
        <f t="shared" ref="U36:U45" si="7">IFERROR(((T36+Q36+N36-R36)+(O36*2))/E36,"")</f>
        <v>0.33333333333333331</v>
      </c>
      <c r="V36" s="22">
        <v>26</v>
      </c>
      <c r="W36" s="22" t="s">
        <v>74</v>
      </c>
      <c r="X36" s="22" t="s">
        <v>75</v>
      </c>
      <c r="Y36" s="62">
        <v>1214</v>
      </c>
      <c r="Z36" s="39"/>
      <c r="AA36" s="1" t="s">
        <v>123</v>
      </c>
      <c r="AB36" s="27" t="s">
        <v>124</v>
      </c>
    </row>
    <row r="37" spans="1:28" x14ac:dyDescent="0.3">
      <c r="A37" s="1" t="s">
        <v>68</v>
      </c>
      <c r="B37" s="1" t="s">
        <v>86</v>
      </c>
      <c r="C37" s="1" t="s">
        <v>268</v>
      </c>
      <c r="D37" s="36">
        <v>13</v>
      </c>
      <c r="E37" s="26">
        <v>9</v>
      </c>
      <c r="F37" s="26">
        <v>3</v>
      </c>
      <c r="G37" s="26">
        <v>5</v>
      </c>
      <c r="H37" s="26"/>
      <c r="I37" s="26"/>
      <c r="J37" s="26">
        <v>0</v>
      </c>
      <c r="K37" s="26">
        <v>0</v>
      </c>
      <c r="L37" s="84"/>
      <c r="M37" s="26">
        <v>2</v>
      </c>
      <c r="N37" s="26">
        <f t="shared" ref="N37:N43" si="8">SUM(L37:M37)</f>
        <v>2</v>
      </c>
      <c r="O37" s="37">
        <v>0</v>
      </c>
      <c r="P37" s="37">
        <v>3</v>
      </c>
      <c r="Q37" s="37">
        <v>1</v>
      </c>
      <c r="R37" s="88"/>
      <c r="S37" s="37"/>
      <c r="T37" s="26">
        <f t="shared" si="6"/>
        <v>6</v>
      </c>
      <c r="U37" s="38">
        <f t="shared" si="7"/>
        <v>1</v>
      </c>
      <c r="V37" s="22">
        <v>26</v>
      </c>
      <c r="W37" s="22" t="s">
        <v>74</v>
      </c>
      <c r="X37" s="22" t="s">
        <v>75</v>
      </c>
      <c r="Y37" s="62">
        <v>1214</v>
      </c>
      <c r="Z37" s="39"/>
      <c r="AA37" s="1" t="s">
        <v>123</v>
      </c>
      <c r="AB37" s="27" t="s">
        <v>124</v>
      </c>
    </row>
    <row r="38" spans="1:28" x14ac:dyDescent="0.3">
      <c r="A38" s="1" t="s">
        <v>68</v>
      </c>
      <c r="B38" s="1" t="s">
        <v>86</v>
      </c>
      <c r="C38" s="26" t="s">
        <v>269</v>
      </c>
      <c r="D38" s="36">
        <v>10</v>
      </c>
      <c r="E38" s="26">
        <v>37</v>
      </c>
      <c r="F38" s="26">
        <v>4</v>
      </c>
      <c r="G38" s="26">
        <v>11</v>
      </c>
      <c r="H38" s="26"/>
      <c r="I38" s="26"/>
      <c r="J38" s="26">
        <v>0</v>
      </c>
      <c r="K38" s="26">
        <v>0</v>
      </c>
      <c r="L38" s="84"/>
      <c r="M38" s="26">
        <v>3</v>
      </c>
      <c r="N38" s="26">
        <f t="shared" si="8"/>
        <v>3</v>
      </c>
      <c r="O38" s="37">
        <v>13</v>
      </c>
      <c r="P38" s="37">
        <v>3</v>
      </c>
      <c r="Q38" s="37">
        <v>7</v>
      </c>
      <c r="R38" s="88"/>
      <c r="S38" s="37"/>
      <c r="T38" s="26">
        <f t="shared" si="6"/>
        <v>8</v>
      </c>
      <c r="U38" s="38">
        <f t="shared" si="7"/>
        <v>1.1891891891891893</v>
      </c>
      <c r="V38" s="22">
        <v>26</v>
      </c>
      <c r="W38" s="22" t="s">
        <v>74</v>
      </c>
      <c r="X38" s="22" t="s">
        <v>75</v>
      </c>
      <c r="Y38" s="62">
        <v>1214</v>
      </c>
      <c r="Z38" s="39"/>
      <c r="AA38" s="1" t="s">
        <v>123</v>
      </c>
      <c r="AB38" s="27" t="s">
        <v>124</v>
      </c>
    </row>
    <row r="39" spans="1:28" x14ac:dyDescent="0.3">
      <c r="A39" s="1" t="s">
        <v>68</v>
      </c>
      <c r="B39" s="1" t="s">
        <v>86</v>
      </c>
      <c r="C39" s="26" t="s">
        <v>270</v>
      </c>
      <c r="D39" s="36">
        <v>25</v>
      </c>
      <c r="E39" s="26">
        <v>10</v>
      </c>
      <c r="F39" s="26">
        <v>1</v>
      </c>
      <c r="G39" s="26">
        <v>3</v>
      </c>
      <c r="H39" s="26"/>
      <c r="I39" s="26"/>
      <c r="J39" s="26">
        <v>0</v>
      </c>
      <c r="K39" s="26">
        <v>0</v>
      </c>
      <c r="L39" s="84"/>
      <c r="M39" s="26">
        <v>1</v>
      </c>
      <c r="N39" s="26">
        <f t="shared" si="8"/>
        <v>1</v>
      </c>
      <c r="O39" s="37">
        <v>1</v>
      </c>
      <c r="P39" s="37">
        <v>1</v>
      </c>
      <c r="Q39" s="37">
        <v>1</v>
      </c>
      <c r="R39" s="88"/>
      <c r="S39" s="37"/>
      <c r="T39" s="26">
        <f t="shared" si="6"/>
        <v>2</v>
      </c>
      <c r="U39" s="38">
        <f t="shared" si="7"/>
        <v>0.6</v>
      </c>
      <c r="V39" s="22">
        <v>26</v>
      </c>
      <c r="W39" s="22" t="s">
        <v>74</v>
      </c>
      <c r="X39" s="22" t="s">
        <v>75</v>
      </c>
      <c r="Y39" s="62">
        <v>1214</v>
      </c>
      <c r="Z39" s="39"/>
      <c r="AA39" s="1" t="s">
        <v>123</v>
      </c>
      <c r="AB39" s="27" t="s">
        <v>124</v>
      </c>
    </row>
    <row r="40" spans="1:28" x14ac:dyDescent="0.3">
      <c r="A40" s="1" t="s">
        <v>68</v>
      </c>
      <c r="B40" s="1" t="s">
        <v>86</v>
      </c>
      <c r="C40" s="26" t="s">
        <v>382</v>
      </c>
      <c r="D40" s="36">
        <v>28</v>
      </c>
      <c r="E40" s="26">
        <v>5</v>
      </c>
      <c r="F40" s="26">
        <v>0</v>
      </c>
      <c r="G40" s="26">
        <v>0</v>
      </c>
      <c r="H40" s="26"/>
      <c r="I40" s="26"/>
      <c r="J40" s="26">
        <v>0</v>
      </c>
      <c r="K40" s="26">
        <v>0</v>
      </c>
      <c r="L40" s="84"/>
      <c r="M40" s="26">
        <v>1</v>
      </c>
      <c r="N40" s="26">
        <f t="shared" si="8"/>
        <v>1</v>
      </c>
      <c r="O40" s="37">
        <v>0</v>
      </c>
      <c r="P40" s="37">
        <v>0</v>
      </c>
      <c r="Q40" s="37">
        <v>1</v>
      </c>
      <c r="R40" s="88"/>
      <c r="S40" s="37"/>
      <c r="T40" s="26">
        <f t="shared" si="6"/>
        <v>0</v>
      </c>
      <c r="U40" s="38">
        <f t="shared" si="7"/>
        <v>0.4</v>
      </c>
      <c r="V40" s="22">
        <v>26</v>
      </c>
      <c r="W40" s="22" t="s">
        <v>74</v>
      </c>
      <c r="X40" s="22" t="s">
        <v>75</v>
      </c>
      <c r="Y40" s="62">
        <v>1214</v>
      </c>
      <c r="Z40" s="39"/>
      <c r="AA40" s="1" t="s">
        <v>123</v>
      </c>
      <c r="AB40" s="27" t="s">
        <v>124</v>
      </c>
    </row>
    <row r="41" spans="1:28" x14ac:dyDescent="0.3">
      <c r="A41" s="1" t="s">
        <v>68</v>
      </c>
      <c r="B41" s="1" t="s">
        <v>86</v>
      </c>
      <c r="C41" s="26" t="s">
        <v>271</v>
      </c>
      <c r="D41" s="36">
        <v>33</v>
      </c>
      <c r="E41" s="26">
        <v>42</v>
      </c>
      <c r="F41" s="26">
        <v>9</v>
      </c>
      <c r="G41" s="26">
        <v>23</v>
      </c>
      <c r="H41" s="26"/>
      <c r="I41" s="26"/>
      <c r="J41" s="26">
        <v>5</v>
      </c>
      <c r="K41" s="26">
        <v>11</v>
      </c>
      <c r="L41" s="84"/>
      <c r="M41" s="26">
        <v>9</v>
      </c>
      <c r="N41" s="26">
        <f t="shared" si="8"/>
        <v>9</v>
      </c>
      <c r="O41" s="37">
        <v>1</v>
      </c>
      <c r="P41" s="37">
        <v>3</v>
      </c>
      <c r="Q41" s="37">
        <v>5</v>
      </c>
      <c r="R41" s="88"/>
      <c r="S41" s="37">
        <v>4</v>
      </c>
      <c r="T41" s="26">
        <f t="shared" si="6"/>
        <v>23</v>
      </c>
      <c r="U41" s="38">
        <f t="shared" si="7"/>
        <v>0.9285714285714286</v>
      </c>
      <c r="V41" s="22">
        <v>26</v>
      </c>
      <c r="W41" s="22" t="s">
        <v>74</v>
      </c>
      <c r="X41" s="22" t="s">
        <v>75</v>
      </c>
      <c r="Y41" s="62">
        <v>1214</v>
      </c>
      <c r="Z41" s="39"/>
      <c r="AA41" s="1" t="s">
        <v>123</v>
      </c>
      <c r="AB41" s="27" t="s">
        <v>124</v>
      </c>
    </row>
    <row r="42" spans="1:28" x14ac:dyDescent="0.3">
      <c r="A42" s="1" t="s">
        <v>68</v>
      </c>
      <c r="B42" s="1" t="s">
        <v>86</v>
      </c>
      <c r="C42" s="26" t="s">
        <v>272</v>
      </c>
      <c r="D42" s="36">
        <v>6</v>
      </c>
      <c r="E42" s="26">
        <v>22</v>
      </c>
      <c r="F42" s="26">
        <v>3</v>
      </c>
      <c r="G42" s="26">
        <v>7</v>
      </c>
      <c r="H42" s="26"/>
      <c r="I42" s="26"/>
      <c r="J42" s="26">
        <v>0</v>
      </c>
      <c r="K42" s="26">
        <v>0</v>
      </c>
      <c r="L42" s="84"/>
      <c r="M42" s="26">
        <v>1</v>
      </c>
      <c r="N42" s="26">
        <f t="shared" si="8"/>
        <v>1</v>
      </c>
      <c r="O42" s="37">
        <v>3</v>
      </c>
      <c r="P42" s="37">
        <v>5</v>
      </c>
      <c r="Q42" s="37"/>
      <c r="R42" s="88"/>
      <c r="S42" s="37"/>
      <c r="T42" s="26">
        <f t="shared" si="6"/>
        <v>6</v>
      </c>
      <c r="U42" s="38">
        <f t="shared" si="7"/>
        <v>0.59090909090909094</v>
      </c>
      <c r="V42" s="22">
        <v>26</v>
      </c>
      <c r="W42" s="22" t="s">
        <v>74</v>
      </c>
      <c r="X42" s="22" t="s">
        <v>75</v>
      </c>
      <c r="Y42" s="62">
        <v>1214</v>
      </c>
      <c r="Z42" s="39"/>
      <c r="AA42" s="1" t="s">
        <v>123</v>
      </c>
      <c r="AB42" s="27" t="s">
        <v>124</v>
      </c>
    </row>
    <row r="43" spans="1:28" x14ac:dyDescent="0.3">
      <c r="A43" s="1" t="s">
        <v>68</v>
      </c>
      <c r="B43" s="1" t="s">
        <v>86</v>
      </c>
      <c r="C43" s="26" t="s">
        <v>273</v>
      </c>
      <c r="D43" s="36">
        <v>31</v>
      </c>
      <c r="E43" s="26">
        <v>34</v>
      </c>
      <c r="F43" s="26">
        <v>8</v>
      </c>
      <c r="G43" s="26">
        <v>15</v>
      </c>
      <c r="H43" s="26"/>
      <c r="I43" s="26"/>
      <c r="J43" s="26">
        <v>3</v>
      </c>
      <c r="K43" s="26">
        <v>5</v>
      </c>
      <c r="L43" s="84"/>
      <c r="M43" s="26">
        <v>10</v>
      </c>
      <c r="N43" s="26">
        <f t="shared" si="8"/>
        <v>10</v>
      </c>
      <c r="O43" s="37">
        <v>2</v>
      </c>
      <c r="P43" s="37">
        <v>4</v>
      </c>
      <c r="Q43" s="37">
        <v>1</v>
      </c>
      <c r="R43" s="88"/>
      <c r="S43" s="37">
        <v>1</v>
      </c>
      <c r="T43" s="26">
        <f t="shared" si="6"/>
        <v>19</v>
      </c>
      <c r="U43" s="38">
        <f t="shared" si="7"/>
        <v>1</v>
      </c>
      <c r="V43" s="22">
        <v>26</v>
      </c>
      <c r="W43" s="22" t="s">
        <v>74</v>
      </c>
      <c r="X43" s="22" t="s">
        <v>75</v>
      </c>
      <c r="Y43" s="62">
        <v>1214</v>
      </c>
      <c r="Z43" s="39"/>
      <c r="AA43" s="1" t="s">
        <v>123</v>
      </c>
      <c r="AB43" s="27" t="s">
        <v>124</v>
      </c>
    </row>
    <row r="44" spans="1:28" x14ac:dyDescent="0.3">
      <c r="A44" s="1" t="s">
        <v>68</v>
      </c>
      <c r="B44" s="1" t="s">
        <v>86</v>
      </c>
      <c r="C44" s="26" t="s">
        <v>275</v>
      </c>
      <c r="D44" s="36">
        <v>1</v>
      </c>
      <c r="E44" s="26">
        <v>41</v>
      </c>
      <c r="F44" s="26">
        <v>8</v>
      </c>
      <c r="G44" s="26">
        <v>19</v>
      </c>
      <c r="H44" s="26"/>
      <c r="I44" s="26"/>
      <c r="J44" s="26">
        <v>1</v>
      </c>
      <c r="K44" s="26">
        <v>2</v>
      </c>
      <c r="L44" s="84"/>
      <c r="M44" s="26">
        <v>4</v>
      </c>
      <c r="N44" s="26">
        <f>SUM(L44:M44)</f>
        <v>4</v>
      </c>
      <c r="O44" s="37">
        <v>8</v>
      </c>
      <c r="P44" s="37">
        <v>4</v>
      </c>
      <c r="Q44" s="37"/>
      <c r="R44" s="88"/>
      <c r="S44" s="37"/>
      <c r="T44" s="26">
        <f t="shared" si="6"/>
        <v>17</v>
      </c>
      <c r="U44" s="38">
        <f t="shared" si="7"/>
        <v>0.90243902439024393</v>
      </c>
      <c r="V44" s="22">
        <v>26</v>
      </c>
      <c r="W44" s="22" t="s">
        <v>74</v>
      </c>
      <c r="X44" s="22" t="s">
        <v>75</v>
      </c>
      <c r="Y44" s="62">
        <v>1214</v>
      </c>
      <c r="Z44" s="39"/>
      <c r="AA44" s="1" t="s">
        <v>123</v>
      </c>
      <c r="AB44" s="27" t="s">
        <v>124</v>
      </c>
    </row>
    <row r="45" spans="1:28" x14ac:dyDescent="0.3">
      <c r="A45" s="1" t="s">
        <v>68</v>
      </c>
      <c r="B45" s="1" t="s">
        <v>86</v>
      </c>
      <c r="C45" s="26" t="s">
        <v>276</v>
      </c>
      <c r="D45" s="36">
        <v>15</v>
      </c>
      <c r="E45" s="26" t="s">
        <v>445</v>
      </c>
      <c r="F45" s="26"/>
      <c r="G45" s="26"/>
      <c r="H45" s="26"/>
      <c r="I45" s="26"/>
      <c r="J45" s="26"/>
      <c r="K45" s="26"/>
      <c r="L45" s="26"/>
      <c r="M45" s="26"/>
      <c r="N45" s="26">
        <f>SUM(L45:M45)</f>
        <v>0</v>
      </c>
      <c r="O45" s="37"/>
      <c r="P45" s="37"/>
      <c r="Q45" s="37"/>
      <c r="R45" s="37"/>
      <c r="S45" s="37"/>
      <c r="T45" s="26">
        <f t="shared" si="6"/>
        <v>0</v>
      </c>
      <c r="U45" s="38" t="str">
        <f t="shared" si="7"/>
        <v/>
      </c>
      <c r="V45" s="22">
        <v>26</v>
      </c>
      <c r="W45" s="22" t="s">
        <v>74</v>
      </c>
      <c r="X45" s="22" t="s">
        <v>75</v>
      </c>
      <c r="Y45" s="62">
        <v>1214</v>
      </c>
      <c r="Z45" s="39"/>
      <c r="AA45" s="1" t="s">
        <v>123</v>
      </c>
      <c r="AB45" s="27" t="s">
        <v>124</v>
      </c>
    </row>
    <row r="46" spans="1:28" x14ac:dyDescent="0.3">
      <c r="A46" s="1" t="s">
        <v>68</v>
      </c>
      <c r="B46" s="1" t="s">
        <v>86</v>
      </c>
      <c r="C46" s="54" t="s">
        <v>39</v>
      </c>
      <c r="D46" s="1"/>
      <c r="E46" s="54"/>
      <c r="F46" s="41"/>
      <c r="G46" s="41"/>
      <c r="H46" s="41"/>
      <c r="I46" s="41"/>
      <c r="J46" s="41"/>
      <c r="K46" s="41"/>
      <c r="L46" s="54">
        <v>26</v>
      </c>
      <c r="M46" s="54">
        <v>-26</v>
      </c>
      <c r="N46" s="41"/>
      <c r="O46" s="41"/>
      <c r="P46" s="41"/>
      <c r="Q46" s="41"/>
      <c r="R46" s="54">
        <v>20</v>
      </c>
      <c r="S46" s="41"/>
      <c r="T46" s="54"/>
      <c r="U46" s="38" t="str">
        <f t="shared" ref="U46" si="9">_xlfn.IFNA("",((T46+Q46+N46-R46)+(O46*2))/E46)</f>
        <v/>
      </c>
      <c r="V46" s="22">
        <v>26</v>
      </c>
      <c r="W46" s="22" t="s">
        <v>74</v>
      </c>
      <c r="X46" s="22" t="s">
        <v>75</v>
      </c>
      <c r="Y46" s="62">
        <v>1214</v>
      </c>
      <c r="Z46" s="39"/>
      <c r="AA46" s="1" t="s">
        <v>123</v>
      </c>
      <c r="AB46" s="27" t="s">
        <v>124</v>
      </c>
    </row>
    <row r="47" spans="1:28" x14ac:dyDescent="0.3">
      <c r="A47" s="46" t="s">
        <v>68</v>
      </c>
      <c r="B47" s="46" t="s">
        <v>86</v>
      </c>
      <c r="C47" s="42" t="s">
        <v>40</v>
      </c>
      <c r="D47" s="46"/>
      <c r="E47" s="42">
        <f t="shared" ref="E47:T47" si="10">SUM(E35:E46)</f>
        <v>240</v>
      </c>
      <c r="F47" s="42">
        <f t="shared" si="10"/>
        <v>41</v>
      </c>
      <c r="G47" s="42">
        <f t="shared" si="10"/>
        <v>106</v>
      </c>
      <c r="H47" s="42">
        <f t="shared" si="10"/>
        <v>0</v>
      </c>
      <c r="I47" s="42">
        <f t="shared" si="10"/>
        <v>0</v>
      </c>
      <c r="J47" s="42">
        <f t="shared" si="10"/>
        <v>9</v>
      </c>
      <c r="K47" s="42">
        <f t="shared" si="10"/>
        <v>20</v>
      </c>
      <c r="L47" s="42">
        <f t="shared" si="10"/>
        <v>26</v>
      </c>
      <c r="M47" s="42">
        <f t="shared" si="10"/>
        <v>20</v>
      </c>
      <c r="N47" s="42">
        <f t="shared" si="10"/>
        <v>46</v>
      </c>
      <c r="O47" s="42">
        <f t="shared" si="10"/>
        <v>31</v>
      </c>
      <c r="P47" s="42">
        <f t="shared" si="10"/>
        <v>27</v>
      </c>
      <c r="Q47" s="42">
        <f t="shared" si="10"/>
        <v>17</v>
      </c>
      <c r="R47" s="42">
        <f t="shared" si="10"/>
        <v>20</v>
      </c>
      <c r="S47" s="42">
        <f t="shared" si="10"/>
        <v>5</v>
      </c>
      <c r="T47" s="42">
        <f t="shared" si="10"/>
        <v>91</v>
      </c>
      <c r="U47" s="43">
        <f>((T47+Q47+N47-R47)+(O47*2))/E47</f>
        <v>0.81666666666666665</v>
      </c>
      <c r="V47" s="44">
        <v>26</v>
      </c>
      <c r="W47" s="44" t="s">
        <v>74</v>
      </c>
      <c r="X47" s="44" t="s">
        <v>75</v>
      </c>
      <c r="Y47" s="63">
        <v>1214</v>
      </c>
      <c r="Z47" s="45"/>
      <c r="AA47" s="46" t="s">
        <v>123</v>
      </c>
      <c r="AB47" s="72" t="s">
        <v>124</v>
      </c>
    </row>
    <row r="48" spans="1:28" x14ac:dyDescent="0.3">
      <c r="A48" s="1"/>
      <c r="B48" s="1"/>
      <c r="C48" s="1"/>
      <c r="D48" s="1"/>
      <c r="F48" s="47" t="s">
        <v>41</v>
      </c>
      <c r="G48" s="61">
        <f>F47/G47</f>
        <v>0.3867924528301887</v>
      </c>
      <c r="H48" s="47"/>
      <c r="I48" s="27"/>
      <c r="J48" s="47" t="s">
        <v>42</v>
      </c>
      <c r="K48" s="61">
        <f>J47/K47</f>
        <v>0.45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/>
      <c r="V50" s="22"/>
      <c r="W50" s="22"/>
      <c r="X50" s="22"/>
      <c r="Y50" s="40"/>
      <c r="Z50" s="39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06D3-AB14-47F3-901E-8346B3D619DB}">
  <sheetPr>
    <tabColor theme="9" tint="0.39997558519241921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356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28865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126</v>
      </c>
      <c r="K4" s="16" t="s">
        <v>45</v>
      </c>
      <c r="L4" s="17"/>
      <c r="M4" s="18"/>
      <c r="N4" s="19">
        <v>14</v>
      </c>
      <c r="O4" s="19">
        <v>31</v>
      </c>
      <c r="P4" s="19">
        <v>33</v>
      </c>
      <c r="Q4" s="19">
        <v>23</v>
      </c>
      <c r="R4" s="20"/>
      <c r="S4" s="21">
        <f>SUM(N4:R4)</f>
        <v>101</v>
      </c>
      <c r="T4" s="22">
        <v>28</v>
      </c>
    </row>
    <row r="5" spans="1:28" x14ac:dyDescent="0.3">
      <c r="B5" s="1"/>
      <c r="C5" s="6" t="s">
        <v>125</v>
      </c>
      <c r="D5" s="7" t="s">
        <v>6</v>
      </c>
      <c r="E5" s="1"/>
      <c r="F5" s="1"/>
      <c r="G5" s="1"/>
      <c r="J5" s="15" t="s">
        <v>127</v>
      </c>
      <c r="K5" s="16" t="s">
        <v>58</v>
      </c>
      <c r="L5" s="17"/>
      <c r="M5" s="18"/>
      <c r="N5" s="19">
        <v>27</v>
      </c>
      <c r="O5" s="19">
        <v>31</v>
      </c>
      <c r="P5" s="19">
        <v>22</v>
      </c>
      <c r="Q5" s="19">
        <v>28</v>
      </c>
      <c r="R5" s="20"/>
      <c r="S5" s="21">
        <f>SUM(N5:R5)</f>
        <v>108</v>
      </c>
      <c r="T5" s="22">
        <v>28</v>
      </c>
      <c r="U5" s="1"/>
      <c r="V5" s="1"/>
      <c r="W5" s="1"/>
    </row>
    <row r="6" spans="1:28" x14ac:dyDescent="0.3">
      <c r="C6" s="23">
        <v>1173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245</v>
      </c>
      <c r="D7" s="7" t="s">
        <v>8</v>
      </c>
      <c r="G7" s="1"/>
      <c r="S7" s="1"/>
      <c r="T7" s="25" t="s">
        <v>9</v>
      </c>
      <c r="U7" s="1"/>
      <c r="V7" s="51">
        <v>28</v>
      </c>
      <c r="W7" s="1"/>
    </row>
    <row r="8" spans="1:28" x14ac:dyDescent="0.3">
      <c r="B8" s="1"/>
      <c r="C8" s="24" t="s">
        <v>246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A11" t="s">
        <v>447</v>
      </c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7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68</v>
      </c>
      <c r="C13" s="26" t="s">
        <v>52</v>
      </c>
      <c r="D13" s="36">
        <v>3</v>
      </c>
      <c r="E13" s="26">
        <v>14</v>
      </c>
      <c r="F13" s="26">
        <v>0</v>
      </c>
      <c r="G13" s="26">
        <v>4</v>
      </c>
      <c r="H13" s="26"/>
      <c r="I13" s="26"/>
      <c r="J13" s="26">
        <v>0</v>
      </c>
      <c r="K13" s="26">
        <v>4</v>
      </c>
      <c r="L13" s="26">
        <v>0</v>
      </c>
      <c r="M13" s="26">
        <v>2</v>
      </c>
      <c r="N13" s="26">
        <f>SUM(L13:M13)</f>
        <v>2</v>
      </c>
      <c r="O13" s="26">
        <v>1</v>
      </c>
      <c r="P13" s="54">
        <v>6</v>
      </c>
      <c r="Q13" s="26">
        <v>0</v>
      </c>
      <c r="R13" s="26">
        <v>0</v>
      </c>
      <c r="S13" s="26">
        <v>0</v>
      </c>
      <c r="T13" s="26">
        <f>+(F13*2)+J13</f>
        <v>0</v>
      </c>
      <c r="U13" s="38">
        <f>IFERROR(((T13+Q13+N13-R13)+(O13*2))/E13,"")</f>
        <v>0.2857142857142857</v>
      </c>
      <c r="V13" s="22">
        <v>28</v>
      </c>
      <c r="W13" s="22" t="s">
        <v>76</v>
      </c>
      <c r="X13" s="22" t="s">
        <v>75</v>
      </c>
      <c r="Y13" s="62">
        <v>1173</v>
      </c>
      <c r="Z13" s="39"/>
      <c r="AA13" s="1" t="s">
        <v>77</v>
      </c>
      <c r="AB13" s="27" t="s">
        <v>128</v>
      </c>
    </row>
    <row r="14" spans="1:28" x14ac:dyDescent="0.3">
      <c r="A14" s="1" t="s">
        <v>57</v>
      </c>
      <c r="B14" s="1" t="s">
        <v>68</v>
      </c>
      <c r="C14" s="26" t="s">
        <v>51</v>
      </c>
      <c r="D14" s="36">
        <v>21</v>
      </c>
      <c r="E14" s="26">
        <v>33</v>
      </c>
      <c r="F14" s="26">
        <v>6</v>
      </c>
      <c r="G14" s="26">
        <v>12</v>
      </c>
      <c r="H14" s="26"/>
      <c r="I14" s="26"/>
      <c r="J14" s="26">
        <v>4</v>
      </c>
      <c r="K14" s="26">
        <v>7</v>
      </c>
      <c r="L14" s="26">
        <v>0</v>
      </c>
      <c r="M14" s="26">
        <v>1</v>
      </c>
      <c r="N14" s="26">
        <f t="shared" ref="N14:N24" si="0">SUM(L14:M14)</f>
        <v>1</v>
      </c>
      <c r="O14" s="26">
        <v>4</v>
      </c>
      <c r="P14" s="37">
        <v>3</v>
      </c>
      <c r="Q14" s="26">
        <v>2</v>
      </c>
      <c r="R14" s="26">
        <v>6</v>
      </c>
      <c r="S14" s="26">
        <v>0</v>
      </c>
      <c r="T14" s="26">
        <f t="shared" ref="T14:T24" si="1">+(F14*2)+J14</f>
        <v>16</v>
      </c>
      <c r="U14" s="38">
        <f t="shared" ref="U14:U24" si="2">IFERROR(((T14+Q14+N14-R14)+(O14*2))/E14,"")</f>
        <v>0.63636363636363635</v>
      </c>
      <c r="V14" s="22">
        <v>28</v>
      </c>
      <c r="W14" s="22" t="s">
        <v>76</v>
      </c>
      <c r="X14" s="22" t="s">
        <v>75</v>
      </c>
      <c r="Y14" s="62">
        <v>1173</v>
      </c>
      <c r="Z14" s="39"/>
      <c r="AA14" s="1" t="s">
        <v>77</v>
      </c>
      <c r="AB14" s="27" t="s">
        <v>128</v>
      </c>
    </row>
    <row r="15" spans="1:28" x14ac:dyDescent="0.3">
      <c r="A15" s="1" t="s">
        <v>57</v>
      </c>
      <c r="B15" s="1" t="s">
        <v>68</v>
      </c>
      <c r="C15" s="26" t="s">
        <v>53</v>
      </c>
      <c r="D15" s="36">
        <v>12</v>
      </c>
      <c r="E15" s="26" t="s">
        <v>445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7"/>
      <c r="Q15" s="26"/>
      <c r="R15" s="26"/>
      <c r="S15" s="26"/>
      <c r="T15" s="26"/>
      <c r="U15" s="38" t="str">
        <f t="shared" si="2"/>
        <v/>
      </c>
      <c r="V15" s="22">
        <v>28</v>
      </c>
      <c r="W15" s="22" t="s">
        <v>76</v>
      </c>
      <c r="X15" s="22" t="s">
        <v>75</v>
      </c>
      <c r="Y15" s="62">
        <v>1173</v>
      </c>
      <c r="Z15" s="39"/>
      <c r="AA15" s="1" t="s">
        <v>77</v>
      </c>
      <c r="AB15" s="27" t="s">
        <v>128</v>
      </c>
    </row>
    <row r="16" spans="1:28" x14ac:dyDescent="0.3">
      <c r="A16" s="1" t="s">
        <v>57</v>
      </c>
      <c r="B16" s="1" t="s">
        <v>68</v>
      </c>
      <c r="C16" s="26" t="s">
        <v>247</v>
      </c>
      <c r="D16" s="36">
        <v>4</v>
      </c>
      <c r="E16" s="26">
        <v>4</v>
      </c>
      <c r="F16" s="26">
        <v>2</v>
      </c>
      <c r="G16" s="26">
        <v>4</v>
      </c>
      <c r="H16" s="26"/>
      <c r="I16" s="26"/>
      <c r="J16" s="26">
        <v>0</v>
      </c>
      <c r="K16" s="26">
        <v>0</v>
      </c>
      <c r="L16" s="26">
        <v>0</v>
      </c>
      <c r="M16" s="26">
        <v>0</v>
      </c>
      <c r="N16" s="26">
        <f t="shared" si="0"/>
        <v>0</v>
      </c>
      <c r="O16" s="26">
        <v>0</v>
      </c>
      <c r="P16" s="37">
        <v>1</v>
      </c>
      <c r="Q16" s="26">
        <v>0</v>
      </c>
      <c r="R16" s="26">
        <v>0</v>
      </c>
      <c r="S16" s="26">
        <v>0</v>
      </c>
      <c r="T16" s="26">
        <f t="shared" si="1"/>
        <v>4</v>
      </c>
      <c r="U16" s="38">
        <f t="shared" si="2"/>
        <v>1</v>
      </c>
      <c r="V16" s="22">
        <v>28</v>
      </c>
      <c r="W16" s="22" t="s">
        <v>76</v>
      </c>
      <c r="X16" s="22" t="s">
        <v>75</v>
      </c>
      <c r="Y16" s="62">
        <v>1173</v>
      </c>
      <c r="Z16" s="39"/>
      <c r="AA16" s="1" t="s">
        <v>77</v>
      </c>
      <c r="AB16" s="27" t="s">
        <v>128</v>
      </c>
    </row>
    <row r="17" spans="1:28" x14ac:dyDescent="0.3">
      <c r="A17" s="1" t="s">
        <v>57</v>
      </c>
      <c r="B17" s="1" t="s">
        <v>68</v>
      </c>
      <c r="C17" s="26" t="s">
        <v>384</v>
      </c>
      <c r="D17" s="36">
        <v>19</v>
      </c>
      <c r="E17" s="26" t="s">
        <v>445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7"/>
      <c r="Q17" s="26"/>
      <c r="R17" s="26"/>
      <c r="S17" s="26"/>
      <c r="T17" s="26"/>
      <c r="U17" s="38" t="str">
        <f t="shared" si="2"/>
        <v/>
      </c>
      <c r="V17" s="22">
        <v>28</v>
      </c>
      <c r="W17" s="22" t="s">
        <v>76</v>
      </c>
      <c r="X17" s="22" t="s">
        <v>75</v>
      </c>
      <c r="Y17" s="62">
        <v>1173</v>
      </c>
      <c r="Z17" s="39"/>
      <c r="AA17" s="1" t="s">
        <v>77</v>
      </c>
      <c r="AB17" s="27" t="s">
        <v>128</v>
      </c>
    </row>
    <row r="18" spans="1:28" x14ac:dyDescent="0.3">
      <c r="A18" s="1" t="s">
        <v>57</v>
      </c>
      <c r="B18" s="1" t="s">
        <v>68</v>
      </c>
      <c r="C18" s="26" t="s">
        <v>46</v>
      </c>
      <c r="D18" s="36">
        <v>22</v>
      </c>
      <c r="E18" s="26">
        <v>22</v>
      </c>
      <c r="F18" s="26">
        <v>1</v>
      </c>
      <c r="G18" s="26">
        <v>5</v>
      </c>
      <c r="H18" s="26"/>
      <c r="I18" s="26"/>
      <c r="J18" s="26">
        <v>3</v>
      </c>
      <c r="K18" s="26">
        <v>7</v>
      </c>
      <c r="L18" s="26">
        <v>4</v>
      </c>
      <c r="M18" s="26">
        <v>10</v>
      </c>
      <c r="N18" s="26">
        <f t="shared" si="0"/>
        <v>14</v>
      </c>
      <c r="O18" s="26">
        <v>0</v>
      </c>
      <c r="P18" s="37">
        <v>2</v>
      </c>
      <c r="Q18" s="26">
        <v>0</v>
      </c>
      <c r="R18" s="26">
        <v>0</v>
      </c>
      <c r="S18" s="26">
        <v>0</v>
      </c>
      <c r="T18" s="26">
        <f t="shared" si="1"/>
        <v>5</v>
      </c>
      <c r="U18" s="38">
        <f t="shared" si="2"/>
        <v>0.86363636363636365</v>
      </c>
      <c r="V18" s="22">
        <v>28</v>
      </c>
      <c r="W18" s="22" t="s">
        <v>76</v>
      </c>
      <c r="X18" s="22" t="s">
        <v>75</v>
      </c>
      <c r="Y18" s="62">
        <v>1173</v>
      </c>
      <c r="Z18" s="39"/>
      <c r="AA18" s="1" t="s">
        <v>77</v>
      </c>
      <c r="AB18" s="27" t="s">
        <v>128</v>
      </c>
    </row>
    <row r="19" spans="1:28" x14ac:dyDescent="0.3">
      <c r="A19" s="1" t="s">
        <v>57</v>
      </c>
      <c r="B19" s="1" t="s">
        <v>68</v>
      </c>
      <c r="C19" s="26" t="s">
        <v>47</v>
      </c>
      <c r="D19" s="36">
        <v>13</v>
      </c>
      <c r="E19" s="26">
        <v>33</v>
      </c>
      <c r="F19" s="26">
        <v>4</v>
      </c>
      <c r="G19" s="26">
        <v>10</v>
      </c>
      <c r="H19" s="26"/>
      <c r="I19" s="26"/>
      <c r="J19" s="26">
        <v>1</v>
      </c>
      <c r="K19" s="26">
        <v>2</v>
      </c>
      <c r="L19" s="26">
        <v>0</v>
      </c>
      <c r="M19" s="26">
        <v>5</v>
      </c>
      <c r="N19" s="26">
        <f t="shared" si="0"/>
        <v>5</v>
      </c>
      <c r="O19" s="26">
        <v>1</v>
      </c>
      <c r="P19" s="37">
        <v>5</v>
      </c>
      <c r="Q19" s="26">
        <v>0</v>
      </c>
      <c r="R19" s="26">
        <v>4</v>
      </c>
      <c r="S19" s="26">
        <v>0</v>
      </c>
      <c r="T19" s="26">
        <f t="shared" si="1"/>
        <v>9</v>
      </c>
      <c r="U19" s="38">
        <f t="shared" si="2"/>
        <v>0.36363636363636365</v>
      </c>
      <c r="V19" s="22">
        <v>28</v>
      </c>
      <c r="W19" s="22" t="s">
        <v>76</v>
      </c>
      <c r="X19" s="22" t="s">
        <v>75</v>
      </c>
      <c r="Y19" s="62">
        <v>1173</v>
      </c>
      <c r="Z19" s="39"/>
      <c r="AA19" s="1" t="s">
        <v>77</v>
      </c>
      <c r="AB19" s="27" t="s">
        <v>128</v>
      </c>
    </row>
    <row r="20" spans="1:28" x14ac:dyDescent="0.3">
      <c r="A20" s="1" t="s">
        <v>57</v>
      </c>
      <c r="B20" s="1" t="s">
        <v>68</v>
      </c>
      <c r="C20" s="26" t="s">
        <v>56</v>
      </c>
      <c r="D20" s="36">
        <v>11</v>
      </c>
      <c r="E20" s="26">
        <v>33</v>
      </c>
      <c r="F20" s="26">
        <v>3</v>
      </c>
      <c r="G20" s="26">
        <v>8</v>
      </c>
      <c r="H20" s="26"/>
      <c r="I20" s="26"/>
      <c r="J20" s="26">
        <v>1</v>
      </c>
      <c r="K20" s="26">
        <v>2</v>
      </c>
      <c r="L20" s="26">
        <v>1</v>
      </c>
      <c r="M20" s="26">
        <v>4</v>
      </c>
      <c r="N20" s="26">
        <f t="shared" si="0"/>
        <v>5</v>
      </c>
      <c r="O20" s="26">
        <v>3</v>
      </c>
      <c r="P20" s="37">
        <v>2</v>
      </c>
      <c r="Q20" s="26">
        <v>4</v>
      </c>
      <c r="R20" s="26">
        <v>1</v>
      </c>
      <c r="S20" s="26">
        <v>0</v>
      </c>
      <c r="T20" s="26">
        <f t="shared" si="1"/>
        <v>7</v>
      </c>
      <c r="U20" s="38">
        <f t="shared" si="2"/>
        <v>0.63636363636363635</v>
      </c>
      <c r="V20" s="22">
        <v>28</v>
      </c>
      <c r="W20" s="22" t="s">
        <v>76</v>
      </c>
      <c r="X20" s="22" t="s">
        <v>75</v>
      </c>
      <c r="Y20" s="62">
        <v>1173</v>
      </c>
      <c r="Z20" s="39"/>
      <c r="AA20" s="1" t="s">
        <v>77</v>
      </c>
      <c r="AB20" s="27" t="s">
        <v>128</v>
      </c>
    </row>
    <row r="21" spans="1:28" x14ac:dyDescent="0.3">
      <c r="A21" s="1" t="s">
        <v>57</v>
      </c>
      <c r="B21" s="1" t="s">
        <v>68</v>
      </c>
      <c r="C21" s="26" t="s">
        <v>373</v>
      </c>
      <c r="D21" s="36">
        <v>15</v>
      </c>
      <c r="E21" s="26">
        <v>29</v>
      </c>
      <c r="F21" s="26">
        <v>3</v>
      </c>
      <c r="G21" s="26">
        <v>11</v>
      </c>
      <c r="H21" s="26"/>
      <c r="I21" s="26"/>
      <c r="J21" s="26">
        <v>3</v>
      </c>
      <c r="K21" s="26">
        <v>6</v>
      </c>
      <c r="L21" s="26">
        <v>0</v>
      </c>
      <c r="M21" s="26">
        <v>2</v>
      </c>
      <c r="N21" s="26">
        <f t="shared" si="0"/>
        <v>2</v>
      </c>
      <c r="O21" s="26">
        <v>1</v>
      </c>
      <c r="P21" s="37">
        <v>5</v>
      </c>
      <c r="Q21" s="26">
        <v>2</v>
      </c>
      <c r="R21" s="26">
        <v>4</v>
      </c>
      <c r="S21" s="26">
        <v>0</v>
      </c>
      <c r="T21" s="26">
        <f t="shared" si="1"/>
        <v>9</v>
      </c>
      <c r="U21" s="38">
        <f t="shared" si="2"/>
        <v>0.37931034482758619</v>
      </c>
      <c r="V21" s="22">
        <v>28</v>
      </c>
      <c r="W21" s="22" t="s">
        <v>76</v>
      </c>
      <c r="X21" s="22" t="s">
        <v>75</v>
      </c>
      <c r="Y21" s="62">
        <v>1173</v>
      </c>
      <c r="Z21" s="39"/>
      <c r="AA21" s="1" t="s">
        <v>77</v>
      </c>
      <c r="AB21" s="27" t="s">
        <v>128</v>
      </c>
    </row>
    <row r="22" spans="1:28" x14ac:dyDescent="0.3">
      <c r="A22" s="1" t="s">
        <v>57</v>
      </c>
      <c r="B22" s="1" t="s">
        <v>68</v>
      </c>
      <c r="C22" s="26" t="s">
        <v>48</v>
      </c>
      <c r="D22" s="36">
        <v>20</v>
      </c>
      <c r="E22" s="26">
        <v>28</v>
      </c>
      <c r="F22" s="26">
        <v>6</v>
      </c>
      <c r="G22" s="26">
        <v>15</v>
      </c>
      <c r="H22" s="26"/>
      <c r="I22" s="26"/>
      <c r="J22" s="26">
        <v>4</v>
      </c>
      <c r="K22" s="26">
        <v>7</v>
      </c>
      <c r="L22" s="26">
        <v>0</v>
      </c>
      <c r="M22" s="26">
        <v>2</v>
      </c>
      <c r="N22" s="26">
        <f t="shared" si="0"/>
        <v>2</v>
      </c>
      <c r="O22" s="26">
        <v>3</v>
      </c>
      <c r="P22" s="37">
        <v>3</v>
      </c>
      <c r="Q22" s="26">
        <v>0</v>
      </c>
      <c r="R22" s="26">
        <v>5</v>
      </c>
      <c r="S22" s="26">
        <v>0</v>
      </c>
      <c r="T22" s="26">
        <f t="shared" si="1"/>
        <v>16</v>
      </c>
      <c r="U22" s="38">
        <f t="shared" si="2"/>
        <v>0.6785714285714286</v>
      </c>
      <c r="V22" s="22">
        <v>28</v>
      </c>
      <c r="W22" s="22" t="s">
        <v>76</v>
      </c>
      <c r="X22" s="22" t="s">
        <v>75</v>
      </c>
      <c r="Y22" s="62">
        <v>1173</v>
      </c>
      <c r="Z22" s="39"/>
      <c r="AA22" s="1" t="s">
        <v>77</v>
      </c>
      <c r="AB22" s="27" t="s">
        <v>128</v>
      </c>
    </row>
    <row r="23" spans="1:28" x14ac:dyDescent="0.3">
      <c r="A23" s="1" t="s">
        <v>57</v>
      </c>
      <c r="B23" s="1" t="s">
        <v>68</v>
      </c>
      <c r="C23" s="26" t="s">
        <v>49</v>
      </c>
      <c r="D23" s="36">
        <v>23</v>
      </c>
      <c r="E23" s="26">
        <v>2</v>
      </c>
      <c r="F23" s="26">
        <v>0</v>
      </c>
      <c r="G23" s="26">
        <v>2</v>
      </c>
      <c r="H23" s="26"/>
      <c r="I23" s="26"/>
      <c r="J23" s="26">
        <v>0</v>
      </c>
      <c r="K23" s="26">
        <v>0</v>
      </c>
      <c r="L23" s="26">
        <v>0</v>
      </c>
      <c r="M23" s="26">
        <v>2</v>
      </c>
      <c r="N23" s="26">
        <f t="shared" si="0"/>
        <v>2</v>
      </c>
      <c r="O23" s="26">
        <v>0</v>
      </c>
      <c r="P23" s="37">
        <v>0</v>
      </c>
      <c r="Q23" s="26">
        <v>0</v>
      </c>
      <c r="R23" s="26">
        <v>1</v>
      </c>
      <c r="S23" s="26">
        <v>0</v>
      </c>
      <c r="T23" s="26">
        <f t="shared" si="1"/>
        <v>0</v>
      </c>
      <c r="U23" s="38">
        <f t="shared" si="2"/>
        <v>0.5</v>
      </c>
      <c r="V23" s="22">
        <v>28</v>
      </c>
      <c r="W23" s="22" t="s">
        <v>76</v>
      </c>
      <c r="X23" s="22" t="s">
        <v>75</v>
      </c>
      <c r="Y23" s="62">
        <v>1173</v>
      </c>
      <c r="Z23" s="39"/>
      <c r="AA23" s="1" t="s">
        <v>77</v>
      </c>
      <c r="AB23" s="27" t="s">
        <v>128</v>
      </c>
    </row>
    <row r="24" spans="1:28" x14ac:dyDescent="0.3">
      <c r="A24" s="1" t="s">
        <v>57</v>
      </c>
      <c r="B24" s="1" t="s">
        <v>68</v>
      </c>
      <c r="C24" s="26" t="s">
        <v>50</v>
      </c>
      <c r="D24" s="36">
        <v>33</v>
      </c>
      <c r="E24" s="26">
        <v>42</v>
      </c>
      <c r="F24" s="26">
        <v>13</v>
      </c>
      <c r="G24" s="26">
        <v>19</v>
      </c>
      <c r="H24" s="26"/>
      <c r="I24" s="26"/>
      <c r="J24" s="26">
        <v>9</v>
      </c>
      <c r="K24" s="26">
        <v>11</v>
      </c>
      <c r="L24" s="26">
        <v>3</v>
      </c>
      <c r="M24" s="26">
        <v>8</v>
      </c>
      <c r="N24" s="26">
        <f t="shared" si="0"/>
        <v>11</v>
      </c>
      <c r="O24" s="26">
        <v>1</v>
      </c>
      <c r="P24" s="54">
        <v>6</v>
      </c>
      <c r="Q24" s="26">
        <v>3</v>
      </c>
      <c r="R24" s="26">
        <v>7</v>
      </c>
      <c r="S24" s="26">
        <v>1</v>
      </c>
      <c r="T24" s="26">
        <f t="shared" si="1"/>
        <v>35</v>
      </c>
      <c r="U24" s="38">
        <f t="shared" si="2"/>
        <v>1.0476190476190477</v>
      </c>
      <c r="V24" s="22">
        <v>28</v>
      </c>
      <c r="W24" s="22" t="s">
        <v>76</v>
      </c>
      <c r="X24" s="22" t="s">
        <v>75</v>
      </c>
      <c r="Y24" s="62">
        <v>1173</v>
      </c>
      <c r="Z24" s="39"/>
      <c r="AA24" s="1" t="s">
        <v>77</v>
      </c>
      <c r="AB24" s="27" t="s">
        <v>128</v>
      </c>
    </row>
    <row r="25" spans="1:28" x14ac:dyDescent="0.3">
      <c r="A25" s="46" t="s">
        <v>57</v>
      </c>
      <c r="B25" s="46" t="s">
        <v>68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38</v>
      </c>
      <c r="G25" s="42">
        <f t="shared" si="3"/>
        <v>90</v>
      </c>
      <c r="H25" s="42">
        <f t="shared" si="3"/>
        <v>0</v>
      </c>
      <c r="I25" s="42">
        <f t="shared" si="3"/>
        <v>0</v>
      </c>
      <c r="J25" s="42">
        <f t="shared" si="3"/>
        <v>25</v>
      </c>
      <c r="K25" s="42">
        <f t="shared" si="3"/>
        <v>46</v>
      </c>
      <c r="L25" s="42">
        <f t="shared" si="3"/>
        <v>8</v>
      </c>
      <c r="M25" s="42">
        <f t="shared" si="3"/>
        <v>36</v>
      </c>
      <c r="N25" s="42">
        <f t="shared" si="3"/>
        <v>44</v>
      </c>
      <c r="O25" s="42">
        <f t="shared" si="3"/>
        <v>14</v>
      </c>
      <c r="P25" s="42">
        <f t="shared" si="3"/>
        <v>33</v>
      </c>
      <c r="Q25" s="42">
        <f t="shared" si="3"/>
        <v>11</v>
      </c>
      <c r="R25" s="42">
        <f t="shared" si="3"/>
        <v>28</v>
      </c>
      <c r="S25" s="42">
        <f t="shared" si="3"/>
        <v>1</v>
      </c>
      <c r="T25" s="42">
        <f t="shared" si="3"/>
        <v>101</v>
      </c>
      <c r="U25" s="43">
        <f>((T25+Q25+N25-R25)+(O25*2))/E25</f>
        <v>0.65</v>
      </c>
      <c r="V25" s="44">
        <v>28</v>
      </c>
      <c r="W25" s="44" t="s">
        <v>76</v>
      </c>
      <c r="X25" s="44" t="s">
        <v>75</v>
      </c>
      <c r="Y25" s="63">
        <v>1173</v>
      </c>
      <c r="Z25" s="45"/>
      <c r="AA25" s="46" t="s">
        <v>77</v>
      </c>
      <c r="AB25" s="72" t="s">
        <v>128</v>
      </c>
    </row>
    <row r="26" spans="1:28" x14ac:dyDescent="0.3">
      <c r="A26" s="1"/>
      <c r="B26" s="1"/>
      <c r="C26" s="1"/>
      <c r="D26" s="1"/>
      <c r="F26" s="47" t="s">
        <v>41</v>
      </c>
      <c r="G26" s="61">
        <f>F25/G25</f>
        <v>0.42222222222222222</v>
      </c>
      <c r="H26" s="47"/>
      <c r="I26" s="27"/>
      <c r="J26" s="47" t="s">
        <v>42</v>
      </c>
      <c r="K26" s="61">
        <f>J25/K25</f>
        <v>0.54347826086956519</v>
      </c>
      <c r="L26" s="1"/>
      <c r="M26" s="37" t="s">
        <v>43</v>
      </c>
      <c r="N26" s="49">
        <v>8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58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10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57</v>
      </c>
      <c r="C35" s="26" t="s">
        <v>59</v>
      </c>
      <c r="D35" s="36">
        <v>21</v>
      </c>
      <c r="E35" s="26">
        <v>29</v>
      </c>
      <c r="F35" s="26">
        <v>3</v>
      </c>
      <c r="G35" s="26">
        <v>7</v>
      </c>
      <c r="H35" s="26"/>
      <c r="I35" s="26"/>
      <c r="J35" s="26">
        <v>3</v>
      </c>
      <c r="K35" s="26">
        <v>9</v>
      </c>
      <c r="L35" s="26">
        <v>7</v>
      </c>
      <c r="M35" s="26">
        <v>6</v>
      </c>
      <c r="N35" s="26">
        <f>SUM(L35:M35)</f>
        <v>13</v>
      </c>
      <c r="O35" s="26">
        <v>1</v>
      </c>
      <c r="P35" s="37">
        <v>4</v>
      </c>
      <c r="Q35" s="26">
        <v>0</v>
      </c>
      <c r="R35" s="26">
        <v>2</v>
      </c>
      <c r="S35" s="26">
        <v>3</v>
      </c>
      <c r="T35" s="26">
        <f>(H35*3)+((F35-H35)*2)+J35</f>
        <v>9</v>
      </c>
      <c r="U35" s="38">
        <f>IFERROR(((T35+Q35+N35-R35)+(O35*2))/E35,"")</f>
        <v>0.75862068965517238</v>
      </c>
      <c r="V35" s="22">
        <v>28</v>
      </c>
      <c r="W35" s="22" t="s">
        <v>74</v>
      </c>
      <c r="X35" s="22" t="s">
        <v>81</v>
      </c>
      <c r="Y35" s="62">
        <v>1173</v>
      </c>
      <c r="Z35" s="39"/>
      <c r="AA35" s="1" t="s">
        <v>82</v>
      </c>
      <c r="AB35" s="27" t="s">
        <v>129</v>
      </c>
    </row>
    <row r="36" spans="1:28" x14ac:dyDescent="0.3">
      <c r="A36" s="1" t="s">
        <v>68</v>
      </c>
      <c r="B36" s="1" t="s">
        <v>57</v>
      </c>
      <c r="C36" s="26" t="s">
        <v>60</v>
      </c>
      <c r="D36" s="36">
        <v>44</v>
      </c>
      <c r="E36" s="26">
        <v>27</v>
      </c>
      <c r="F36" s="26">
        <v>10</v>
      </c>
      <c r="G36" s="26">
        <v>17</v>
      </c>
      <c r="H36" s="26"/>
      <c r="I36" s="26"/>
      <c r="J36" s="26">
        <v>6</v>
      </c>
      <c r="K36" s="26">
        <v>9</v>
      </c>
      <c r="L36" s="26">
        <v>0</v>
      </c>
      <c r="M36" s="26">
        <v>5</v>
      </c>
      <c r="N36" s="26">
        <f t="shared" ref="N36:N41" si="4">SUM(L36:M36)</f>
        <v>5</v>
      </c>
      <c r="O36" s="37">
        <v>0</v>
      </c>
      <c r="P36" s="54">
        <v>6</v>
      </c>
      <c r="Q36" s="37">
        <v>2</v>
      </c>
      <c r="R36" s="37">
        <v>0</v>
      </c>
      <c r="S36" s="37">
        <v>0</v>
      </c>
      <c r="T36" s="37">
        <f t="shared" ref="T36:T41" si="5">(H36*3)+((F36-H36)*2)+J36</f>
        <v>26</v>
      </c>
      <c r="U36" s="38">
        <f t="shared" ref="U36:U44" si="6">IFERROR(((T36+Q36+N36-R36)+(O36*2))/E36,"")</f>
        <v>1.2222222222222223</v>
      </c>
      <c r="V36" s="22">
        <v>28</v>
      </c>
      <c r="W36" s="22" t="s">
        <v>74</v>
      </c>
      <c r="X36" s="22" t="s">
        <v>81</v>
      </c>
      <c r="Y36" s="62">
        <v>1173</v>
      </c>
      <c r="Z36" s="39"/>
      <c r="AA36" s="1" t="s">
        <v>82</v>
      </c>
      <c r="AB36" s="27" t="s">
        <v>129</v>
      </c>
    </row>
    <row r="37" spans="1:28" x14ac:dyDescent="0.3">
      <c r="A37" s="1" t="s">
        <v>68</v>
      </c>
      <c r="B37" s="1" t="s">
        <v>57</v>
      </c>
      <c r="C37" s="26" t="s">
        <v>61</v>
      </c>
      <c r="D37" s="36">
        <v>15</v>
      </c>
      <c r="E37" s="26">
        <v>9</v>
      </c>
      <c r="F37" s="26">
        <v>0</v>
      </c>
      <c r="G37" s="26">
        <v>1</v>
      </c>
      <c r="H37" s="26"/>
      <c r="I37" s="26"/>
      <c r="J37" s="26">
        <v>4</v>
      </c>
      <c r="K37" s="26">
        <v>7</v>
      </c>
      <c r="L37" s="26">
        <v>0</v>
      </c>
      <c r="M37" s="26">
        <v>0</v>
      </c>
      <c r="N37" s="26">
        <f t="shared" si="4"/>
        <v>0</v>
      </c>
      <c r="O37" s="37">
        <v>3</v>
      </c>
      <c r="P37" s="37">
        <v>1</v>
      </c>
      <c r="Q37" s="37">
        <v>0</v>
      </c>
      <c r="R37" s="37">
        <v>1</v>
      </c>
      <c r="S37" s="37">
        <v>0</v>
      </c>
      <c r="T37" s="37">
        <f t="shared" si="5"/>
        <v>4</v>
      </c>
      <c r="U37" s="38">
        <f t="shared" si="6"/>
        <v>1</v>
      </c>
      <c r="V37" s="22">
        <v>28</v>
      </c>
      <c r="W37" s="22" t="s">
        <v>74</v>
      </c>
      <c r="X37" s="22" t="s">
        <v>81</v>
      </c>
      <c r="Y37" s="62">
        <v>1173</v>
      </c>
      <c r="Z37" s="39"/>
      <c r="AA37" s="1" t="s">
        <v>82</v>
      </c>
      <c r="AB37" s="27" t="s">
        <v>129</v>
      </c>
    </row>
    <row r="38" spans="1:28" x14ac:dyDescent="0.3">
      <c r="A38" s="1" t="s">
        <v>68</v>
      </c>
      <c r="B38" s="1" t="s">
        <v>57</v>
      </c>
      <c r="C38" s="26" t="s">
        <v>62</v>
      </c>
      <c r="D38" s="36">
        <v>10</v>
      </c>
      <c r="E38" s="26">
        <v>33</v>
      </c>
      <c r="F38" s="26">
        <v>2</v>
      </c>
      <c r="G38" s="26">
        <v>12</v>
      </c>
      <c r="H38" s="26"/>
      <c r="I38" s="26"/>
      <c r="J38" s="26">
        <v>5</v>
      </c>
      <c r="K38" s="26">
        <v>6</v>
      </c>
      <c r="L38" s="26">
        <v>0</v>
      </c>
      <c r="M38" s="26">
        <v>2</v>
      </c>
      <c r="N38" s="26">
        <f t="shared" si="4"/>
        <v>2</v>
      </c>
      <c r="O38" s="37">
        <v>8</v>
      </c>
      <c r="P38" s="37">
        <v>3</v>
      </c>
      <c r="Q38" s="37">
        <v>0</v>
      </c>
      <c r="R38" s="37">
        <v>3</v>
      </c>
      <c r="S38" s="37">
        <v>0</v>
      </c>
      <c r="T38" s="37">
        <f t="shared" si="5"/>
        <v>9</v>
      </c>
      <c r="U38" s="38">
        <f t="shared" si="6"/>
        <v>0.72727272727272729</v>
      </c>
      <c r="V38" s="22">
        <v>28</v>
      </c>
      <c r="W38" s="22" t="s">
        <v>74</v>
      </c>
      <c r="X38" s="22" t="s">
        <v>81</v>
      </c>
      <c r="Y38" s="62">
        <v>1173</v>
      </c>
      <c r="Z38" s="39"/>
      <c r="AA38" s="1" t="s">
        <v>82</v>
      </c>
      <c r="AB38" s="27" t="s">
        <v>129</v>
      </c>
    </row>
    <row r="39" spans="1:28" x14ac:dyDescent="0.3">
      <c r="A39" s="1" t="s">
        <v>68</v>
      </c>
      <c r="B39" s="1" t="s">
        <v>57</v>
      </c>
      <c r="C39" s="26" t="s">
        <v>63</v>
      </c>
      <c r="D39" s="36">
        <v>31</v>
      </c>
      <c r="E39" s="26">
        <v>33</v>
      </c>
      <c r="F39" s="26">
        <v>5</v>
      </c>
      <c r="G39" s="26">
        <v>11</v>
      </c>
      <c r="H39" s="26"/>
      <c r="I39" s="26"/>
      <c r="J39" s="26">
        <v>2</v>
      </c>
      <c r="K39" s="26">
        <v>3</v>
      </c>
      <c r="L39" s="26">
        <v>2</v>
      </c>
      <c r="M39" s="26">
        <v>8</v>
      </c>
      <c r="N39" s="26">
        <f t="shared" si="4"/>
        <v>10</v>
      </c>
      <c r="O39" s="37">
        <v>2</v>
      </c>
      <c r="P39" s="54">
        <v>6</v>
      </c>
      <c r="Q39" s="37">
        <v>9</v>
      </c>
      <c r="R39" s="37">
        <v>1</v>
      </c>
      <c r="S39" s="37">
        <v>0</v>
      </c>
      <c r="T39" s="37">
        <f t="shared" si="5"/>
        <v>12</v>
      </c>
      <c r="U39" s="38">
        <f t="shared" si="6"/>
        <v>1.0303030303030303</v>
      </c>
      <c r="V39" s="22">
        <v>28</v>
      </c>
      <c r="W39" s="22" t="s">
        <v>74</v>
      </c>
      <c r="X39" s="22" t="s">
        <v>81</v>
      </c>
      <c r="Y39" s="62">
        <v>1173</v>
      </c>
      <c r="Z39" s="76" t="s">
        <v>383</v>
      </c>
      <c r="AA39" s="1" t="s">
        <v>82</v>
      </c>
      <c r="AB39" s="27" t="s">
        <v>129</v>
      </c>
    </row>
    <row r="40" spans="1:28" x14ac:dyDescent="0.3">
      <c r="A40" s="1" t="s">
        <v>68</v>
      </c>
      <c r="B40" s="1" t="s">
        <v>57</v>
      </c>
      <c r="C40" s="26" t="s">
        <v>64</v>
      </c>
      <c r="D40" s="36">
        <v>4</v>
      </c>
      <c r="E40" s="26">
        <v>42</v>
      </c>
      <c r="F40" s="26">
        <v>3</v>
      </c>
      <c r="G40" s="26">
        <v>9</v>
      </c>
      <c r="H40" s="26"/>
      <c r="I40" s="26"/>
      <c r="J40" s="26">
        <v>4</v>
      </c>
      <c r="K40" s="26">
        <v>4</v>
      </c>
      <c r="L40" s="26">
        <v>1</v>
      </c>
      <c r="M40" s="26">
        <v>5</v>
      </c>
      <c r="N40" s="26">
        <f t="shared" si="4"/>
        <v>6</v>
      </c>
      <c r="O40" s="37">
        <v>5</v>
      </c>
      <c r="P40" s="37">
        <v>1</v>
      </c>
      <c r="Q40" s="37">
        <v>4</v>
      </c>
      <c r="R40" s="37">
        <v>7</v>
      </c>
      <c r="S40" s="37">
        <v>0</v>
      </c>
      <c r="T40" s="37">
        <f t="shared" si="5"/>
        <v>10</v>
      </c>
      <c r="U40" s="38">
        <f t="shared" si="6"/>
        <v>0.54761904761904767</v>
      </c>
      <c r="V40" s="22">
        <v>28</v>
      </c>
      <c r="W40" s="22" t="s">
        <v>74</v>
      </c>
      <c r="X40" s="22" t="s">
        <v>81</v>
      </c>
      <c r="Y40" s="62">
        <v>1173</v>
      </c>
      <c r="Z40" s="39"/>
      <c r="AA40" s="1" t="s">
        <v>82</v>
      </c>
      <c r="AB40" s="27" t="s">
        <v>129</v>
      </c>
    </row>
    <row r="41" spans="1:28" x14ac:dyDescent="0.3">
      <c r="A41" s="1" t="s">
        <v>68</v>
      </c>
      <c r="B41" s="1" t="s">
        <v>57</v>
      </c>
      <c r="C41" s="26" t="s">
        <v>65</v>
      </c>
      <c r="D41" s="36">
        <v>8</v>
      </c>
      <c r="E41" s="26">
        <v>7</v>
      </c>
      <c r="F41" s="26">
        <v>0</v>
      </c>
      <c r="G41" s="26">
        <v>1</v>
      </c>
      <c r="H41" s="26"/>
      <c r="I41" s="26"/>
      <c r="J41" s="26">
        <v>0</v>
      </c>
      <c r="K41" s="26">
        <v>0</v>
      </c>
      <c r="L41" s="26">
        <v>0</v>
      </c>
      <c r="M41" s="26">
        <v>1</v>
      </c>
      <c r="N41" s="26">
        <f t="shared" si="4"/>
        <v>1</v>
      </c>
      <c r="O41" s="37">
        <v>0</v>
      </c>
      <c r="P41" s="37">
        <v>2</v>
      </c>
      <c r="Q41" s="37">
        <v>1</v>
      </c>
      <c r="R41" s="37">
        <v>1</v>
      </c>
      <c r="S41" s="37">
        <v>0</v>
      </c>
      <c r="T41" s="37">
        <f t="shared" si="5"/>
        <v>0</v>
      </c>
      <c r="U41" s="38">
        <f t="shared" si="6"/>
        <v>0.14285714285714285</v>
      </c>
      <c r="V41" s="22">
        <v>28</v>
      </c>
      <c r="W41" s="22" t="s">
        <v>74</v>
      </c>
      <c r="X41" s="22" t="s">
        <v>81</v>
      </c>
      <c r="Y41" s="62">
        <v>1173</v>
      </c>
      <c r="Z41" s="39"/>
      <c r="AA41" s="1" t="s">
        <v>82</v>
      </c>
      <c r="AB41" s="27" t="s">
        <v>129</v>
      </c>
    </row>
    <row r="42" spans="1:28" x14ac:dyDescent="0.3">
      <c r="A42" s="1" t="s">
        <v>68</v>
      </c>
      <c r="B42" s="1" t="s">
        <v>57</v>
      </c>
      <c r="C42" s="26" t="s">
        <v>248</v>
      </c>
      <c r="D42" s="36">
        <v>23</v>
      </c>
      <c r="E42" s="26">
        <v>4</v>
      </c>
      <c r="F42" s="26">
        <v>0</v>
      </c>
      <c r="G42" s="26">
        <v>2</v>
      </c>
      <c r="H42" s="26"/>
      <c r="I42" s="26"/>
      <c r="J42" s="26">
        <v>0</v>
      </c>
      <c r="K42" s="26">
        <v>0</v>
      </c>
      <c r="L42" s="26">
        <v>0</v>
      </c>
      <c r="M42" s="26">
        <v>1</v>
      </c>
      <c r="N42" s="26">
        <f>SUM(L42:M42)</f>
        <v>1</v>
      </c>
      <c r="O42" s="37">
        <v>2</v>
      </c>
      <c r="P42" s="37">
        <v>1</v>
      </c>
      <c r="Q42" s="37">
        <v>0</v>
      </c>
      <c r="R42" s="37">
        <v>0</v>
      </c>
      <c r="S42" s="37">
        <v>0</v>
      </c>
      <c r="T42" s="37">
        <f>(H42*3)+((F42-H42)*2)+J42</f>
        <v>0</v>
      </c>
      <c r="U42" s="38">
        <f t="shared" si="6"/>
        <v>1.25</v>
      </c>
      <c r="V42" s="22">
        <v>28</v>
      </c>
      <c r="W42" s="22" t="s">
        <v>74</v>
      </c>
      <c r="X42" s="22" t="s">
        <v>81</v>
      </c>
      <c r="Y42" s="62">
        <v>1173</v>
      </c>
      <c r="Z42" s="39"/>
      <c r="AA42" s="1" t="s">
        <v>82</v>
      </c>
      <c r="AB42" s="27" t="s">
        <v>129</v>
      </c>
    </row>
    <row r="43" spans="1:28" x14ac:dyDescent="0.3">
      <c r="A43" s="1" t="s">
        <v>68</v>
      </c>
      <c r="B43" s="1" t="s">
        <v>57</v>
      </c>
      <c r="C43" s="26" t="s">
        <v>66</v>
      </c>
      <c r="D43" s="36">
        <v>14</v>
      </c>
      <c r="E43" s="26">
        <v>27</v>
      </c>
      <c r="F43" s="26">
        <v>8</v>
      </c>
      <c r="G43" s="26">
        <v>14</v>
      </c>
      <c r="H43" s="26"/>
      <c r="I43" s="26"/>
      <c r="J43" s="26">
        <v>2</v>
      </c>
      <c r="K43" s="26">
        <v>2</v>
      </c>
      <c r="L43" s="26">
        <v>5</v>
      </c>
      <c r="M43" s="26">
        <v>3</v>
      </c>
      <c r="N43" s="26">
        <f>SUM(L43:M43)</f>
        <v>8</v>
      </c>
      <c r="O43" s="37">
        <v>3</v>
      </c>
      <c r="P43" s="54">
        <v>6</v>
      </c>
      <c r="Q43" s="37">
        <v>1</v>
      </c>
      <c r="R43" s="37">
        <v>4</v>
      </c>
      <c r="S43" s="37">
        <v>2</v>
      </c>
      <c r="T43" s="37">
        <f>(H43*3)+((F43-H43)*2)+J43</f>
        <v>18</v>
      </c>
      <c r="U43" s="38">
        <f t="shared" si="6"/>
        <v>1.0740740740740742</v>
      </c>
      <c r="V43" s="22">
        <v>28</v>
      </c>
      <c r="W43" s="22" t="s">
        <v>74</v>
      </c>
      <c r="X43" s="22" t="s">
        <v>81</v>
      </c>
      <c r="Y43" s="62">
        <v>1173</v>
      </c>
      <c r="Z43" s="39"/>
      <c r="AA43" s="1" t="s">
        <v>82</v>
      </c>
      <c r="AB43" s="27" t="s">
        <v>129</v>
      </c>
    </row>
    <row r="44" spans="1:28" x14ac:dyDescent="0.3">
      <c r="A44" s="1" t="s">
        <v>68</v>
      </c>
      <c r="B44" s="1" t="s">
        <v>57</v>
      </c>
      <c r="C44" s="26" t="s">
        <v>67</v>
      </c>
      <c r="D44" s="36">
        <v>25</v>
      </c>
      <c r="E44" s="26">
        <v>29</v>
      </c>
      <c r="F44" s="26">
        <v>8</v>
      </c>
      <c r="G44" s="26">
        <v>19</v>
      </c>
      <c r="H44" s="26"/>
      <c r="I44" s="26"/>
      <c r="J44" s="26">
        <v>4</v>
      </c>
      <c r="K44" s="26">
        <v>13</v>
      </c>
      <c r="L44" s="26">
        <v>2</v>
      </c>
      <c r="M44" s="26">
        <v>5</v>
      </c>
      <c r="N44" s="26">
        <f>SUM(L44:M44)</f>
        <v>7</v>
      </c>
      <c r="O44" s="37">
        <v>2</v>
      </c>
      <c r="P44" s="37">
        <v>4</v>
      </c>
      <c r="Q44" s="37">
        <v>2</v>
      </c>
      <c r="R44" s="37">
        <v>3</v>
      </c>
      <c r="S44" s="37">
        <v>0</v>
      </c>
      <c r="T44" s="37">
        <f>(H44*3)+((F44-H44)*2)+J44</f>
        <v>20</v>
      </c>
      <c r="U44" s="38">
        <f t="shared" si="6"/>
        <v>1.0344827586206897</v>
      </c>
      <c r="V44" s="22">
        <v>28</v>
      </c>
      <c r="W44" s="22" t="s">
        <v>74</v>
      </c>
      <c r="X44" s="22" t="s">
        <v>81</v>
      </c>
      <c r="Y44" s="62">
        <v>1173</v>
      </c>
      <c r="Z44" s="39"/>
      <c r="AA44" s="1" t="s">
        <v>82</v>
      </c>
      <c r="AB44" s="27" t="s">
        <v>129</v>
      </c>
    </row>
    <row r="45" spans="1:28" x14ac:dyDescent="0.3">
      <c r="A45" s="46" t="s">
        <v>68</v>
      </c>
      <c r="B45" s="46" t="s">
        <v>57</v>
      </c>
      <c r="C45" s="42" t="s">
        <v>40</v>
      </c>
      <c r="D45" s="46"/>
      <c r="E45" s="42">
        <f t="shared" ref="E45:T45" si="7">SUM(E35:E44)</f>
        <v>240</v>
      </c>
      <c r="F45" s="42">
        <f t="shared" si="7"/>
        <v>39</v>
      </c>
      <c r="G45" s="42">
        <f t="shared" si="7"/>
        <v>93</v>
      </c>
      <c r="H45" s="42">
        <f t="shared" si="7"/>
        <v>0</v>
      </c>
      <c r="I45" s="42">
        <f t="shared" si="7"/>
        <v>0</v>
      </c>
      <c r="J45" s="42">
        <f t="shared" si="7"/>
        <v>30</v>
      </c>
      <c r="K45" s="42">
        <f t="shared" si="7"/>
        <v>53</v>
      </c>
      <c r="L45" s="42">
        <f t="shared" si="7"/>
        <v>17</v>
      </c>
      <c r="M45" s="42">
        <f t="shared" si="7"/>
        <v>36</v>
      </c>
      <c r="N45" s="42">
        <f t="shared" si="7"/>
        <v>53</v>
      </c>
      <c r="O45" s="42">
        <f t="shared" si="7"/>
        <v>26</v>
      </c>
      <c r="P45" s="42">
        <f t="shared" si="7"/>
        <v>34</v>
      </c>
      <c r="Q45" s="42">
        <f t="shared" si="7"/>
        <v>19</v>
      </c>
      <c r="R45" s="42">
        <f t="shared" si="7"/>
        <v>22</v>
      </c>
      <c r="S45" s="42">
        <f t="shared" si="7"/>
        <v>5</v>
      </c>
      <c r="T45" s="42">
        <f t="shared" si="7"/>
        <v>108</v>
      </c>
      <c r="U45" s="43">
        <f>((T45+Q45+N45-R45)+(O45*2))/E45</f>
        <v>0.875</v>
      </c>
      <c r="V45" s="44">
        <v>28</v>
      </c>
      <c r="W45" s="44" t="s">
        <v>74</v>
      </c>
      <c r="X45" s="44" t="s">
        <v>81</v>
      </c>
      <c r="Y45" s="63">
        <v>1173</v>
      </c>
      <c r="Z45" s="45"/>
      <c r="AA45" s="46" t="s">
        <v>82</v>
      </c>
      <c r="AB45" s="72" t="s">
        <v>129</v>
      </c>
    </row>
    <row r="46" spans="1:28" x14ac:dyDescent="0.3">
      <c r="A46" s="1"/>
      <c r="B46" s="1"/>
      <c r="C46" s="1"/>
      <c r="D46" s="1"/>
      <c r="F46" s="47" t="s">
        <v>41</v>
      </c>
      <c r="G46" s="61">
        <f>F45/G45</f>
        <v>0.41935483870967744</v>
      </c>
      <c r="H46" s="47"/>
      <c r="I46" s="27"/>
      <c r="J46" s="47" t="s">
        <v>42</v>
      </c>
      <c r="K46" s="61">
        <f>J45/K45</f>
        <v>0.56603773584905659</v>
      </c>
      <c r="L46" s="1"/>
      <c r="M46" s="37" t="s">
        <v>43</v>
      </c>
      <c r="N46" s="49">
        <v>5</v>
      </c>
      <c r="P46" s="1"/>
      <c r="Q46" s="1"/>
      <c r="R46" s="1"/>
      <c r="S46" s="1"/>
      <c r="T46" s="1"/>
      <c r="U46" s="1"/>
      <c r="V46" s="22"/>
      <c r="W46" s="22"/>
      <c r="X46" s="22"/>
      <c r="Y46" s="40"/>
      <c r="Z46" s="39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0"/>
      <c r="Z47" s="39"/>
      <c r="AA47" s="1"/>
      <c r="AB47" s="27"/>
    </row>
    <row r="48" spans="1:28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DAB7-925A-4FB1-BB12-131EC43B5DE2}">
  <sheetPr>
    <tabColor rgb="FFFF0000"/>
    <pageSetUpPr fitToPage="1"/>
  </sheetPr>
  <dimension ref="A1:AB52"/>
  <sheetViews>
    <sheetView workbookViewId="0">
      <selection activeCell="E23" sqref="E2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381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0" t="s">
        <v>427</v>
      </c>
    </row>
    <row r="3" spans="1:28" x14ac:dyDescent="0.3">
      <c r="B3" s="1"/>
      <c r="C3" s="6">
        <v>28867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130</v>
      </c>
      <c r="D4" s="7" t="s">
        <v>5</v>
      </c>
      <c r="E4" s="8"/>
      <c r="F4" s="5"/>
      <c r="G4" s="1"/>
      <c r="J4" s="15" t="s">
        <v>131</v>
      </c>
      <c r="K4" s="16" t="s">
        <v>45</v>
      </c>
      <c r="L4" s="17"/>
      <c r="M4" s="18"/>
      <c r="N4" s="19">
        <v>26</v>
      </c>
      <c r="O4" s="19">
        <v>18</v>
      </c>
      <c r="P4" s="19">
        <v>26</v>
      </c>
      <c r="Q4" s="19">
        <v>29</v>
      </c>
      <c r="R4" s="20"/>
      <c r="S4" s="21">
        <f>SUM(N4:R4)</f>
        <v>99</v>
      </c>
      <c r="T4" s="22">
        <v>31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132</v>
      </c>
      <c r="K5" s="16" t="s">
        <v>87</v>
      </c>
      <c r="L5" s="17"/>
      <c r="M5" s="18"/>
      <c r="N5" s="19">
        <v>23</v>
      </c>
      <c r="O5" s="19">
        <v>26</v>
      </c>
      <c r="P5" s="19">
        <v>33</v>
      </c>
      <c r="Q5" s="19">
        <v>12</v>
      </c>
      <c r="R5" s="20"/>
      <c r="S5" s="21">
        <f>SUM(N5:R5)</f>
        <v>94</v>
      </c>
      <c r="T5" s="22">
        <v>31</v>
      </c>
      <c r="U5" s="1"/>
      <c r="V5" s="1"/>
      <c r="W5" s="1"/>
    </row>
    <row r="6" spans="1:28" x14ac:dyDescent="0.3">
      <c r="C6" s="23">
        <v>621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31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3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8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86</v>
      </c>
      <c r="B13" s="1" t="s">
        <v>68</v>
      </c>
      <c r="C13" s="26" t="s">
        <v>52</v>
      </c>
      <c r="D13" s="36">
        <v>3</v>
      </c>
      <c r="E13" s="26">
        <v>21</v>
      </c>
      <c r="F13" s="26">
        <v>3</v>
      </c>
      <c r="G13" s="26">
        <v>7</v>
      </c>
      <c r="H13" s="26"/>
      <c r="I13" s="26"/>
      <c r="J13" s="26">
        <v>1</v>
      </c>
      <c r="K13" s="26">
        <v>4</v>
      </c>
      <c r="L13" s="84"/>
      <c r="M13" s="26">
        <v>9</v>
      </c>
      <c r="N13" s="26">
        <f>SUM(L13:M13)</f>
        <v>9</v>
      </c>
      <c r="O13" s="26">
        <v>2</v>
      </c>
      <c r="P13" s="37">
        <v>2</v>
      </c>
      <c r="Q13" s="84"/>
      <c r="R13" s="84"/>
      <c r="S13" s="84"/>
      <c r="T13" s="26">
        <f>+(F13*2)+J13</f>
        <v>7</v>
      </c>
      <c r="U13" s="38">
        <f>IFERROR(((T13+Q13+N13-R13)+(O13*2))/E13,"")</f>
        <v>0.95238095238095233</v>
      </c>
      <c r="V13" s="22">
        <v>31</v>
      </c>
      <c r="W13" s="22" t="s">
        <v>74</v>
      </c>
      <c r="X13" s="22" t="s">
        <v>81</v>
      </c>
      <c r="Y13" s="62">
        <v>621</v>
      </c>
      <c r="Z13" s="39"/>
      <c r="AA13" s="1" t="s">
        <v>77</v>
      </c>
      <c r="AB13" s="27" t="s">
        <v>133</v>
      </c>
    </row>
    <row r="14" spans="1:28" x14ac:dyDescent="0.3">
      <c r="A14" s="1" t="s">
        <v>86</v>
      </c>
      <c r="B14" s="1" t="s">
        <v>68</v>
      </c>
      <c r="C14" s="26" t="s">
        <v>51</v>
      </c>
      <c r="D14" s="36">
        <v>21</v>
      </c>
      <c r="E14" s="26">
        <v>29</v>
      </c>
      <c r="F14" s="26">
        <v>4</v>
      </c>
      <c r="G14" s="26">
        <v>8</v>
      </c>
      <c r="H14" s="26"/>
      <c r="I14" s="26"/>
      <c r="J14" s="26">
        <v>1</v>
      </c>
      <c r="K14" s="26">
        <v>1</v>
      </c>
      <c r="L14" s="84"/>
      <c r="M14" s="26">
        <v>0</v>
      </c>
      <c r="N14" s="26">
        <f t="shared" ref="N14:N19" si="0">SUM(L14:M14)</f>
        <v>0</v>
      </c>
      <c r="O14" s="37">
        <v>11</v>
      </c>
      <c r="P14" s="37">
        <v>5</v>
      </c>
      <c r="Q14" s="88"/>
      <c r="R14" s="88"/>
      <c r="S14" s="88"/>
      <c r="T14" s="26">
        <f t="shared" ref="T14:T24" si="1">+(F14*2)+J14</f>
        <v>9</v>
      </c>
      <c r="U14" s="38">
        <f t="shared" ref="U14:U24" si="2">IFERROR(((T14+Q14+N14-R14)+(O14*2))/E14,"")</f>
        <v>1.0689655172413792</v>
      </c>
      <c r="V14" s="22">
        <v>31</v>
      </c>
      <c r="W14" s="22" t="s">
        <v>74</v>
      </c>
      <c r="X14" s="22" t="s">
        <v>81</v>
      </c>
      <c r="Y14" s="62">
        <v>621</v>
      </c>
      <c r="Z14" s="39"/>
      <c r="AA14" s="1" t="s">
        <v>77</v>
      </c>
      <c r="AB14" s="27" t="s">
        <v>133</v>
      </c>
    </row>
    <row r="15" spans="1:28" x14ac:dyDescent="0.3">
      <c r="A15" s="1" t="s">
        <v>86</v>
      </c>
      <c r="B15" s="1" t="s">
        <v>68</v>
      </c>
      <c r="C15" s="26" t="s">
        <v>53</v>
      </c>
      <c r="D15" s="36">
        <v>12</v>
      </c>
      <c r="E15" s="26">
        <v>5</v>
      </c>
      <c r="F15" s="26">
        <v>1</v>
      </c>
      <c r="G15" s="26">
        <v>2</v>
      </c>
      <c r="H15" s="26"/>
      <c r="I15" s="26"/>
      <c r="J15" s="26">
        <v>1</v>
      </c>
      <c r="K15" s="26">
        <v>3</v>
      </c>
      <c r="L15" s="84"/>
      <c r="M15" s="26">
        <v>0</v>
      </c>
      <c r="N15" s="26">
        <f t="shared" si="0"/>
        <v>0</v>
      </c>
      <c r="O15" s="37">
        <v>1</v>
      </c>
      <c r="P15" s="37">
        <v>1</v>
      </c>
      <c r="Q15" s="88"/>
      <c r="R15" s="88"/>
      <c r="S15" s="88"/>
      <c r="T15" s="26">
        <f t="shared" si="1"/>
        <v>3</v>
      </c>
      <c r="U15" s="38">
        <f t="shared" si="2"/>
        <v>1</v>
      </c>
      <c r="V15" s="22">
        <v>31</v>
      </c>
      <c r="W15" s="22" t="s">
        <v>74</v>
      </c>
      <c r="X15" s="22" t="s">
        <v>81</v>
      </c>
      <c r="Y15" s="62">
        <v>621</v>
      </c>
      <c r="Z15" s="39"/>
      <c r="AA15" s="1" t="s">
        <v>77</v>
      </c>
      <c r="AB15" s="27" t="s">
        <v>133</v>
      </c>
    </row>
    <row r="16" spans="1:28" x14ac:dyDescent="0.3">
      <c r="A16" s="1" t="s">
        <v>86</v>
      </c>
      <c r="B16" s="1" t="s">
        <v>68</v>
      </c>
      <c r="C16" s="26" t="s">
        <v>247</v>
      </c>
      <c r="D16" s="36">
        <v>4</v>
      </c>
      <c r="E16" s="26">
        <v>3</v>
      </c>
      <c r="F16" s="26">
        <v>1</v>
      </c>
      <c r="G16" s="26">
        <v>2</v>
      </c>
      <c r="H16" s="26"/>
      <c r="I16" s="26"/>
      <c r="J16" s="26">
        <v>1</v>
      </c>
      <c r="K16" s="26">
        <v>3</v>
      </c>
      <c r="L16" s="84"/>
      <c r="M16" s="26">
        <v>2</v>
      </c>
      <c r="N16" s="26">
        <f t="shared" si="0"/>
        <v>2</v>
      </c>
      <c r="O16" s="37">
        <v>0</v>
      </c>
      <c r="P16" s="37">
        <v>0</v>
      </c>
      <c r="Q16" s="88"/>
      <c r="R16" s="88"/>
      <c r="S16" s="88"/>
      <c r="T16" s="26">
        <f t="shared" si="1"/>
        <v>3</v>
      </c>
      <c r="U16" s="38">
        <f t="shared" si="2"/>
        <v>1.6666666666666667</v>
      </c>
      <c r="V16" s="22">
        <v>31</v>
      </c>
      <c r="W16" s="22" t="s">
        <v>74</v>
      </c>
      <c r="X16" s="22" t="s">
        <v>81</v>
      </c>
      <c r="Y16" s="62">
        <v>621</v>
      </c>
      <c r="Z16" s="39"/>
      <c r="AA16" s="1" t="s">
        <v>77</v>
      </c>
      <c r="AB16" s="27" t="s">
        <v>133</v>
      </c>
    </row>
    <row r="17" spans="1:28" x14ac:dyDescent="0.3">
      <c r="A17" s="1" t="s">
        <v>86</v>
      </c>
      <c r="B17" s="1" t="s">
        <v>68</v>
      </c>
      <c r="C17" s="26" t="s">
        <v>54</v>
      </c>
      <c r="D17" s="36">
        <v>19</v>
      </c>
      <c r="E17" s="26">
        <v>18</v>
      </c>
      <c r="F17" s="26">
        <v>1</v>
      </c>
      <c r="G17" s="26">
        <v>6</v>
      </c>
      <c r="H17" s="26"/>
      <c r="I17" s="26"/>
      <c r="J17" s="26">
        <v>0</v>
      </c>
      <c r="K17" s="26">
        <v>3</v>
      </c>
      <c r="L17" s="84"/>
      <c r="M17" s="26">
        <v>8</v>
      </c>
      <c r="N17" s="26">
        <f t="shared" si="0"/>
        <v>8</v>
      </c>
      <c r="O17" s="37">
        <v>2</v>
      </c>
      <c r="P17" s="37">
        <v>2</v>
      </c>
      <c r="Q17" s="88"/>
      <c r="R17" s="88"/>
      <c r="S17" s="88"/>
      <c r="T17" s="26">
        <f t="shared" si="1"/>
        <v>2</v>
      </c>
      <c r="U17" s="38">
        <f t="shared" si="2"/>
        <v>0.77777777777777779</v>
      </c>
      <c r="V17" s="22">
        <v>31</v>
      </c>
      <c r="W17" s="22" t="s">
        <v>74</v>
      </c>
      <c r="X17" s="22" t="s">
        <v>81</v>
      </c>
      <c r="Y17" s="62">
        <v>621</v>
      </c>
      <c r="Z17" s="39"/>
      <c r="AA17" s="1" t="s">
        <v>77</v>
      </c>
      <c r="AB17" s="27" t="s">
        <v>133</v>
      </c>
    </row>
    <row r="18" spans="1:28" x14ac:dyDescent="0.3">
      <c r="A18" s="1" t="s">
        <v>86</v>
      </c>
      <c r="B18" s="1" t="s">
        <v>68</v>
      </c>
      <c r="C18" s="26" t="s">
        <v>46</v>
      </c>
      <c r="D18" s="36">
        <v>22</v>
      </c>
      <c r="E18" s="26">
        <v>10</v>
      </c>
      <c r="F18" s="26">
        <v>0</v>
      </c>
      <c r="G18" s="26">
        <v>1</v>
      </c>
      <c r="H18" s="26"/>
      <c r="I18" s="26"/>
      <c r="J18" s="26">
        <v>1</v>
      </c>
      <c r="K18" s="26">
        <v>2</v>
      </c>
      <c r="L18" s="84"/>
      <c r="M18" s="26">
        <v>2</v>
      </c>
      <c r="N18" s="26">
        <f t="shared" si="0"/>
        <v>2</v>
      </c>
      <c r="O18" s="37">
        <v>0</v>
      </c>
      <c r="P18" s="37">
        <v>3</v>
      </c>
      <c r="Q18" s="88"/>
      <c r="R18" s="88"/>
      <c r="S18" s="88"/>
      <c r="T18" s="26">
        <f t="shared" si="1"/>
        <v>1</v>
      </c>
      <c r="U18" s="38">
        <f t="shared" si="2"/>
        <v>0.3</v>
      </c>
      <c r="V18" s="22">
        <v>31</v>
      </c>
      <c r="W18" s="22" t="s">
        <v>74</v>
      </c>
      <c r="X18" s="22" t="s">
        <v>81</v>
      </c>
      <c r="Y18" s="62">
        <v>621</v>
      </c>
      <c r="Z18" s="39"/>
      <c r="AA18" s="1" t="s">
        <v>77</v>
      </c>
      <c r="AB18" s="27" t="s">
        <v>133</v>
      </c>
    </row>
    <row r="19" spans="1:28" x14ac:dyDescent="0.3">
      <c r="A19" s="1" t="s">
        <v>86</v>
      </c>
      <c r="B19" s="1" t="s">
        <v>68</v>
      </c>
      <c r="C19" s="26" t="s">
        <v>47</v>
      </c>
      <c r="D19" s="36">
        <v>13</v>
      </c>
      <c r="E19" s="26">
        <v>40</v>
      </c>
      <c r="F19" s="26">
        <v>6</v>
      </c>
      <c r="G19" s="26">
        <v>14</v>
      </c>
      <c r="H19" s="26"/>
      <c r="I19" s="26"/>
      <c r="J19" s="26">
        <v>15</v>
      </c>
      <c r="K19" s="26">
        <v>17</v>
      </c>
      <c r="L19" s="84"/>
      <c r="M19" s="26">
        <v>9</v>
      </c>
      <c r="N19" s="26">
        <f t="shared" si="0"/>
        <v>9</v>
      </c>
      <c r="O19" s="37">
        <v>2</v>
      </c>
      <c r="P19" s="37">
        <v>2</v>
      </c>
      <c r="Q19" s="88"/>
      <c r="R19" s="88"/>
      <c r="S19" s="88"/>
      <c r="T19" s="26">
        <f t="shared" si="1"/>
        <v>27</v>
      </c>
      <c r="U19" s="38">
        <f t="shared" si="2"/>
        <v>1</v>
      </c>
      <c r="V19" s="22">
        <v>31</v>
      </c>
      <c r="W19" s="22" t="s">
        <v>74</v>
      </c>
      <c r="X19" s="22" t="s">
        <v>81</v>
      </c>
      <c r="Y19" s="62">
        <v>621</v>
      </c>
      <c r="Z19" s="39"/>
      <c r="AA19" s="1" t="s">
        <v>77</v>
      </c>
      <c r="AB19" s="27" t="s">
        <v>133</v>
      </c>
    </row>
    <row r="20" spans="1:28" x14ac:dyDescent="0.3">
      <c r="A20" s="1" t="s">
        <v>86</v>
      </c>
      <c r="B20" s="1" t="s">
        <v>68</v>
      </c>
      <c r="C20" s="26" t="s">
        <v>56</v>
      </c>
      <c r="D20" s="36">
        <v>11</v>
      </c>
      <c r="E20" s="26">
        <v>19</v>
      </c>
      <c r="F20" s="26">
        <v>1</v>
      </c>
      <c r="G20" s="26">
        <v>6</v>
      </c>
      <c r="H20" s="26"/>
      <c r="I20" s="26"/>
      <c r="J20" s="26">
        <v>6</v>
      </c>
      <c r="K20" s="26">
        <v>6</v>
      </c>
      <c r="L20" s="84"/>
      <c r="M20" s="26">
        <v>4</v>
      </c>
      <c r="N20" s="26">
        <f>SUM(L20:M20)</f>
        <v>4</v>
      </c>
      <c r="O20" s="37">
        <v>3</v>
      </c>
      <c r="P20" s="37">
        <v>1</v>
      </c>
      <c r="Q20" s="88"/>
      <c r="R20" s="88"/>
      <c r="S20" s="88"/>
      <c r="T20" s="26">
        <f t="shared" si="1"/>
        <v>8</v>
      </c>
      <c r="U20" s="38">
        <f t="shared" si="2"/>
        <v>0.94736842105263153</v>
      </c>
      <c r="V20" s="22">
        <v>31</v>
      </c>
      <c r="W20" s="22" t="s">
        <v>74</v>
      </c>
      <c r="X20" s="22" t="s">
        <v>81</v>
      </c>
      <c r="Y20" s="62">
        <v>621</v>
      </c>
      <c r="Z20" s="39"/>
      <c r="AA20" s="1" t="s">
        <v>77</v>
      </c>
      <c r="AB20" s="27" t="s">
        <v>133</v>
      </c>
    </row>
    <row r="21" spans="1:28" x14ac:dyDescent="0.3">
      <c r="A21" s="1" t="s">
        <v>86</v>
      </c>
      <c r="B21" s="1" t="s">
        <v>68</v>
      </c>
      <c r="C21" s="26" t="s">
        <v>254</v>
      </c>
      <c r="D21" s="36">
        <v>15</v>
      </c>
      <c r="E21" s="26">
        <v>29</v>
      </c>
      <c r="F21" s="26">
        <v>5</v>
      </c>
      <c r="G21" s="26">
        <v>13</v>
      </c>
      <c r="H21" s="26"/>
      <c r="I21" s="26"/>
      <c r="J21" s="26">
        <v>3</v>
      </c>
      <c r="K21" s="26">
        <v>4</v>
      </c>
      <c r="L21" s="84"/>
      <c r="M21" s="26">
        <v>2</v>
      </c>
      <c r="N21" s="26">
        <f>SUM(L21:M21)</f>
        <v>2</v>
      </c>
      <c r="O21" s="37">
        <v>3</v>
      </c>
      <c r="P21" s="54">
        <v>6</v>
      </c>
      <c r="Q21" s="88"/>
      <c r="R21" s="88"/>
      <c r="S21" s="88"/>
      <c r="T21" s="26">
        <f t="shared" si="1"/>
        <v>13</v>
      </c>
      <c r="U21" s="38">
        <f t="shared" si="2"/>
        <v>0.72413793103448276</v>
      </c>
      <c r="V21" s="22">
        <v>31</v>
      </c>
      <c r="W21" s="22" t="s">
        <v>74</v>
      </c>
      <c r="X21" s="22" t="s">
        <v>81</v>
      </c>
      <c r="Y21" s="62">
        <v>621</v>
      </c>
      <c r="Z21" s="39"/>
      <c r="AA21" s="1" t="s">
        <v>77</v>
      </c>
      <c r="AB21" s="27" t="s">
        <v>133</v>
      </c>
    </row>
    <row r="22" spans="1:28" x14ac:dyDescent="0.3">
      <c r="A22" s="1" t="s">
        <v>86</v>
      </c>
      <c r="B22" s="1" t="s">
        <v>68</v>
      </c>
      <c r="C22" s="26" t="s">
        <v>48</v>
      </c>
      <c r="D22" s="36">
        <v>20</v>
      </c>
      <c r="E22" s="26">
        <v>33</v>
      </c>
      <c r="F22" s="26">
        <v>2</v>
      </c>
      <c r="G22" s="26">
        <v>7</v>
      </c>
      <c r="H22" s="26"/>
      <c r="I22" s="26"/>
      <c r="J22" s="26">
        <v>3</v>
      </c>
      <c r="K22" s="26">
        <v>5</v>
      </c>
      <c r="L22" s="84"/>
      <c r="M22" s="26">
        <v>0</v>
      </c>
      <c r="N22" s="26">
        <f>SUM(L22:M22)</f>
        <v>0</v>
      </c>
      <c r="O22" s="37">
        <v>5</v>
      </c>
      <c r="P22" s="37">
        <v>5</v>
      </c>
      <c r="Q22" s="88"/>
      <c r="R22" s="88"/>
      <c r="S22" s="88"/>
      <c r="T22" s="26">
        <f t="shared" si="1"/>
        <v>7</v>
      </c>
      <c r="U22" s="38">
        <f t="shared" si="2"/>
        <v>0.51515151515151514</v>
      </c>
      <c r="V22" s="22">
        <v>31</v>
      </c>
      <c r="W22" s="22" t="s">
        <v>74</v>
      </c>
      <c r="X22" s="22" t="s">
        <v>81</v>
      </c>
      <c r="Y22" s="62">
        <v>621</v>
      </c>
      <c r="Z22" s="39"/>
      <c r="AA22" s="1" t="s">
        <v>77</v>
      </c>
      <c r="AB22" s="27" t="s">
        <v>133</v>
      </c>
    </row>
    <row r="23" spans="1:28" x14ac:dyDescent="0.3">
      <c r="A23" s="1" t="s">
        <v>86</v>
      </c>
      <c r="B23" s="1" t="s">
        <v>68</v>
      </c>
      <c r="C23" s="26" t="s">
        <v>49</v>
      </c>
      <c r="D23" s="36">
        <v>23</v>
      </c>
      <c r="E23" s="26" t="s">
        <v>454</v>
      </c>
      <c r="F23" s="26"/>
      <c r="G23" s="26"/>
      <c r="H23" s="26"/>
      <c r="I23" s="26"/>
      <c r="J23" s="26"/>
      <c r="K23" s="26"/>
      <c r="L23" s="84"/>
      <c r="M23" s="26"/>
      <c r="N23" s="26"/>
      <c r="O23" s="37"/>
      <c r="P23" s="37"/>
      <c r="Q23" s="88"/>
      <c r="R23" s="88"/>
      <c r="S23" s="88"/>
      <c r="T23" s="26"/>
      <c r="U23" s="38" t="str">
        <f t="shared" si="2"/>
        <v/>
      </c>
      <c r="V23" s="22">
        <v>31</v>
      </c>
      <c r="W23" s="22" t="s">
        <v>74</v>
      </c>
      <c r="X23" s="22" t="s">
        <v>81</v>
      </c>
      <c r="Y23" s="62">
        <v>621</v>
      </c>
      <c r="Z23" s="39"/>
      <c r="AA23" s="1" t="s">
        <v>77</v>
      </c>
      <c r="AB23" s="27" t="s">
        <v>133</v>
      </c>
    </row>
    <row r="24" spans="1:28" x14ac:dyDescent="0.3">
      <c r="A24" s="1" t="s">
        <v>86</v>
      </c>
      <c r="B24" s="1" t="s">
        <v>68</v>
      </c>
      <c r="C24" s="26" t="s">
        <v>50</v>
      </c>
      <c r="D24" s="36">
        <v>33</v>
      </c>
      <c r="E24" s="26">
        <v>33</v>
      </c>
      <c r="F24" s="26">
        <v>7</v>
      </c>
      <c r="G24" s="26">
        <v>10</v>
      </c>
      <c r="H24" s="26"/>
      <c r="I24" s="26"/>
      <c r="J24" s="26">
        <v>5</v>
      </c>
      <c r="K24" s="26">
        <v>10</v>
      </c>
      <c r="L24" s="84"/>
      <c r="M24" s="26">
        <v>11</v>
      </c>
      <c r="N24" s="26">
        <f>SUM(L24:M24)</f>
        <v>11</v>
      </c>
      <c r="O24" s="37">
        <v>2</v>
      </c>
      <c r="P24" s="54">
        <v>6</v>
      </c>
      <c r="Q24" s="88"/>
      <c r="R24" s="88"/>
      <c r="S24" s="88"/>
      <c r="T24" s="26">
        <f t="shared" si="1"/>
        <v>19</v>
      </c>
      <c r="U24" s="38">
        <f t="shared" si="2"/>
        <v>1.0303030303030303</v>
      </c>
      <c r="V24" s="22">
        <v>31</v>
      </c>
      <c r="W24" s="22" t="s">
        <v>74</v>
      </c>
      <c r="X24" s="22" t="s">
        <v>81</v>
      </c>
      <c r="Y24" s="62">
        <v>621</v>
      </c>
      <c r="Z24" s="39"/>
      <c r="AA24" s="1" t="s">
        <v>77</v>
      </c>
      <c r="AB24" s="27" t="s">
        <v>133</v>
      </c>
    </row>
    <row r="25" spans="1:28" x14ac:dyDescent="0.3">
      <c r="A25" s="1" t="s">
        <v>86</v>
      </c>
      <c r="B25" s="1" t="s">
        <v>68</v>
      </c>
      <c r="C25" s="54" t="s">
        <v>39</v>
      </c>
      <c r="D25" s="1"/>
      <c r="E25" s="54"/>
      <c r="F25" s="41"/>
      <c r="G25" s="41"/>
      <c r="H25" s="41"/>
      <c r="I25" s="41"/>
      <c r="J25" s="41"/>
      <c r="K25" s="41"/>
      <c r="L25" s="54">
        <v>18</v>
      </c>
      <c r="M25" s="54">
        <v>-18</v>
      </c>
      <c r="N25" s="26"/>
      <c r="O25" s="41"/>
      <c r="P25" s="41"/>
      <c r="Q25" s="54">
        <v>9</v>
      </c>
      <c r="R25" s="54">
        <v>21</v>
      </c>
      <c r="S25" s="54">
        <v>6</v>
      </c>
      <c r="T25" s="54"/>
      <c r="U25" s="38" t="str">
        <f t="shared" ref="U25" si="3">_xlfn.IFNA("",((T25+Q25+N25-R25)+(O25*2))/E25)</f>
        <v/>
      </c>
      <c r="V25" s="22">
        <v>31</v>
      </c>
      <c r="W25" s="22" t="s">
        <v>74</v>
      </c>
      <c r="X25" s="22" t="s">
        <v>81</v>
      </c>
      <c r="Y25" s="62">
        <v>621</v>
      </c>
      <c r="Z25" s="39"/>
      <c r="AA25" s="1" t="s">
        <v>77</v>
      </c>
      <c r="AB25" s="27" t="s">
        <v>133</v>
      </c>
    </row>
    <row r="26" spans="1:28" x14ac:dyDescent="0.3">
      <c r="A26" s="46" t="s">
        <v>86</v>
      </c>
      <c r="B26" s="46" t="s">
        <v>68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31</v>
      </c>
      <c r="G26" s="42">
        <f t="shared" si="4"/>
        <v>76</v>
      </c>
      <c r="H26" s="42">
        <f t="shared" si="4"/>
        <v>0</v>
      </c>
      <c r="I26" s="42">
        <f t="shared" si="4"/>
        <v>0</v>
      </c>
      <c r="J26" s="42">
        <f t="shared" si="4"/>
        <v>37</v>
      </c>
      <c r="K26" s="42">
        <f t="shared" si="4"/>
        <v>58</v>
      </c>
      <c r="L26" s="42">
        <f t="shared" si="4"/>
        <v>18</v>
      </c>
      <c r="M26" s="42">
        <f t="shared" si="4"/>
        <v>29</v>
      </c>
      <c r="N26" s="42">
        <f t="shared" si="4"/>
        <v>47</v>
      </c>
      <c r="O26" s="42">
        <f t="shared" si="4"/>
        <v>31</v>
      </c>
      <c r="P26" s="42">
        <f t="shared" si="4"/>
        <v>33</v>
      </c>
      <c r="Q26" s="42">
        <f t="shared" si="4"/>
        <v>9</v>
      </c>
      <c r="R26" s="42">
        <f t="shared" si="4"/>
        <v>21</v>
      </c>
      <c r="S26" s="42">
        <f t="shared" si="4"/>
        <v>6</v>
      </c>
      <c r="T26" s="42">
        <f t="shared" si="4"/>
        <v>99</v>
      </c>
      <c r="U26" s="43">
        <f>((T26+Q26+N26-R26)+(O26*2))/E26</f>
        <v>0.81666666666666665</v>
      </c>
      <c r="V26" s="44">
        <v>31</v>
      </c>
      <c r="W26" s="44" t="s">
        <v>74</v>
      </c>
      <c r="X26" s="44" t="s">
        <v>81</v>
      </c>
      <c r="Y26" s="63">
        <v>621</v>
      </c>
      <c r="Z26" s="45"/>
      <c r="AA26" s="46" t="s">
        <v>77</v>
      </c>
      <c r="AB26" s="72" t="s">
        <v>133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0.40789473684210525</v>
      </c>
      <c r="H27" s="47"/>
      <c r="I27" s="27"/>
      <c r="J27" s="47" t="s">
        <v>42</v>
      </c>
      <c r="K27" s="61">
        <f>J26/K26</f>
        <v>0.63793103448275867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87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2">
        <v>9</v>
      </c>
      <c r="AB33" s="7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86</v>
      </c>
      <c r="C35" s="26" t="s">
        <v>267</v>
      </c>
      <c r="D35" s="36">
        <v>24</v>
      </c>
      <c r="E35" s="26">
        <v>38</v>
      </c>
      <c r="F35" s="26">
        <v>8</v>
      </c>
      <c r="G35" s="26">
        <v>19</v>
      </c>
      <c r="H35" s="26"/>
      <c r="I35" s="26"/>
      <c r="J35" s="26">
        <v>7</v>
      </c>
      <c r="K35" s="26">
        <v>22</v>
      </c>
      <c r="L35" s="84"/>
      <c r="M35" s="26">
        <v>10</v>
      </c>
      <c r="N35" s="26">
        <f>SUM(L35:M35)</f>
        <v>10</v>
      </c>
      <c r="O35" s="26">
        <v>4</v>
      </c>
      <c r="P35" s="37">
        <v>3</v>
      </c>
      <c r="Q35" s="84"/>
      <c r="R35" s="84"/>
      <c r="S35" s="84"/>
      <c r="T35" s="26">
        <f t="shared" ref="T35:T46" si="5">+(F35*2)+J35</f>
        <v>23</v>
      </c>
      <c r="U35" s="38">
        <f>IFERROR(((T35+Q35+N35-R35)+(O35*2))/E35,"")</f>
        <v>1.0789473684210527</v>
      </c>
      <c r="V35" s="22">
        <v>31</v>
      </c>
      <c r="W35" s="22" t="s">
        <v>76</v>
      </c>
      <c r="X35" s="22" t="s">
        <v>75</v>
      </c>
      <c r="Y35" s="62">
        <v>621</v>
      </c>
      <c r="Z35" s="39"/>
      <c r="AA35" s="1" t="s">
        <v>123</v>
      </c>
      <c r="AB35" s="27" t="s">
        <v>134</v>
      </c>
    </row>
    <row r="36" spans="1:28" x14ac:dyDescent="0.3">
      <c r="A36" s="1" t="s">
        <v>68</v>
      </c>
      <c r="B36" s="1" t="s">
        <v>86</v>
      </c>
      <c r="C36" s="1" t="s">
        <v>268</v>
      </c>
      <c r="D36" s="36">
        <v>13</v>
      </c>
      <c r="E36" s="26" t="s">
        <v>430</v>
      </c>
      <c r="F36" s="26"/>
      <c r="G36" s="26"/>
      <c r="H36" s="26"/>
      <c r="I36" s="26"/>
      <c r="J36" s="26"/>
      <c r="K36" s="26"/>
      <c r="L36" s="84"/>
      <c r="M36" s="26"/>
      <c r="N36" s="26">
        <f t="shared" ref="N36:N43" si="6">SUM(L36:M36)</f>
        <v>0</v>
      </c>
      <c r="O36" s="37"/>
      <c r="P36" s="37"/>
      <c r="Q36" s="88"/>
      <c r="R36" s="88"/>
      <c r="S36" s="88"/>
      <c r="T36" s="26">
        <f t="shared" si="5"/>
        <v>0</v>
      </c>
      <c r="U36" s="38" t="str">
        <f t="shared" ref="U36:U46" si="7">IFERROR(((T36+Q36+N36-R36)+(O36*2))/E36,"")</f>
        <v/>
      </c>
      <c r="V36" s="22">
        <v>31</v>
      </c>
      <c r="W36" s="22" t="s">
        <v>76</v>
      </c>
      <c r="X36" s="22" t="s">
        <v>75</v>
      </c>
      <c r="Y36" s="62">
        <v>621</v>
      </c>
      <c r="Z36" s="39"/>
      <c r="AA36" s="1" t="s">
        <v>123</v>
      </c>
      <c r="AB36" s="27" t="s">
        <v>134</v>
      </c>
    </row>
    <row r="37" spans="1:28" x14ac:dyDescent="0.3">
      <c r="A37" s="1" t="s">
        <v>68</v>
      </c>
      <c r="B37" s="1" t="s">
        <v>86</v>
      </c>
      <c r="C37" s="1" t="s">
        <v>424</v>
      </c>
      <c r="D37" s="36">
        <v>44</v>
      </c>
      <c r="E37" s="26">
        <v>5</v>
      </c>
      <c r="F37" s="26">
        <v>0</v>
      </c>
      <c r="G37" s="26">
        <v>0</v>
      </c>
      <c r="H37" s="26"/>
      <c r="I37" s="26"/>
      <c r="J37" s="26">
        <v>0</v>
      </c>
      <c r="K37" s="26">
        <v>0</v>
      </c>
      <c r="L37" s="84"/>
      <c r="M37" s="26">
        <v>0</v>
      </c>
      <c r="N37" s="26">
        <f t="shared" ref="N37" si="8">SUM(L37:M37)</f>
        <v>0</v>
      </c>
      <c r="O37" s="37">
        <v>0</v>
      </c>
      <c r="P37" s="37">
        <v>1</v>
      </c>
      <c r="Q37" s="88"/>
      <c r="R37" s="88"/>
      <c r="S37" s="88"/>
      <c r="T37" s="26">
        <f t="shared" si="5"/>
        <v>0</v>
      </c>
      <c r="U37" s="38">
        <f t="shared" si="7"/>
        <v>0</v>
      </c>
      <c r="V37" s="22">
        <v>31</v>
      </c>
      <c r="W37" s="22" t="s">
        <v>76</v>
      </c>
      <c r="X37" s="22" t="s">
        <v>75</v>
      </c>
      <c r="Y37" s="62">
        <v>621</v>
      </c>
      <c r="Z37" s="39"/>
      <c r="AA37" s="1" t="s">
        <v>123</v>
      </c>
      <c r="AB37" s="27" t="s">
        <v>134</v>
      </c>
    </row>
    <row r="38" spans="1:28" x14ac:dyDescent="0.3">
      <c r="A38" s="1" t="s">
        <v>68</v>
      </c>
      <c r="B38" s="1" t="s">
        <v>86</v>
      </c>
      <c r="C38" s="26" t="s">
        <v>269</v>
      </c>
      <c r="D38" s="36">
        <v>10</v>
      </c>
      <c r="E38" s="26">
        <v>33</v>
      </c>
      <c r="F38" s="26">
        <v>1</v>
      </c>
      <c r="G38" s="26">
        <v>6</v>
      </c>
      <c r="H38" s="26"/>
      <c r="I38" s="26"/>
      <c r="J38" s="26">
        <v>0</v>
      </c>
      <c r="K38" s="26">
        <v>1</v>
      </c>
      <c r="L38" s="84"/>
      <c r="M38" s="26">
        <v>3</v>
      </c>
      <c r="N38" s="26">
        <f t="shared" si="6"/>
        <v>3</v>
      </c>
      <c r="O38" s="37">
        <v>11</v>
      </c>
      <c r="P38" s="54">
        <v>6</v>
      </c>
      <c r="Q38" s="88"/>
      <c r="R38" s="88"/>
      <c r="S38" s="88"/>
      <c r="T38" s="26">
        <f t="shared" si="5"/>
        <v>2</v>
      </c>
      <c r="U38" s="38">
        <f t="shared" si="7"/>
        <v>0.81818181818181823</v>
      </c>
      <c r="V38" s="22">
        <v>31</v>
      </c>
      <c r="W38" s="22" t="s">
        <v>76</v>
      </c>
      <c r="X38" s="22" t="s">
        <v>75</v>
      </c>
      <c r="Y38" s="62">
        <v>621</v>
      </c>
      <c r="Z38" s="39"/>
      <c r="AA38" s="1" t="s">
        <v>123</v>
      </c>
      <c r="AB38" s="27" t="s">
        <v>134</v>
      </c>
    </row>
    <row r="39" spans="1:28" x14ac:dyDescent="0.3">
      <c r="A39" s="1" t="s">
        <v>68</v>
      </c>
      <c r="B39" s="1" t="s">
        <v>86</v>
      </c>
      <c r="C39" s="26" t="s">
        <v>270</v>
      </c>
      <c r="D39" s="36">
        <v>25</v>
      </c>
      <c r="E39" s="26">
        <v>21</v>
      </c>
      <c r="F39" s="26">
        <v>3</v>
      </c>
      <c r="G39" s="26">
        <v>8</v>
      </c>
      <c r="H39" s="26"/>
      <c r="I39" s="26"/>
      <c r="J39" s="26">
        <v>0</v>
      </c>
      <c r="K39" s="26">
        <v>0</v>
      </c>
      <c r="L39" s="84"/>
      <c r="M39" s="26">
        <v>1</v>
      </c>
      <c r="N39" s="26">
        <f t="shared" si="6"/>
        <v>1</v>
      </c>
      <c r="O39" s="37">
        <v>1</v>
      </c>
      <c r="P39" s="37">
        <v>2</v>
      </c>
      <c r="Q39" s="88"/>
      <c r="R39" s="88"/>
      <c r="S39" s="88"/>
      <c r="T39" s="26">
        <f t="shared" si="5"/>
        <v>6</v>
      </c>
      <c r="U39" s="38">
        <f t="shared" si="7"/>
        <v>0.42857142857142855</v>
      </c>
      <c r="V39" s="22">
        <v>31</v>
      </c>
      <c r="W39" s="22" t="s">
        <v>76</v>
      </c>
      <c r="X39" s="22" t="s">
        <v>75</v>
      </c>
      <c r="Y39" s="62">
        <v>621</v>
      </c>
      <c r="Z39" s="39"/>
      <c r="AA39" s="1" t="s">
        <v>123</v>
      </c>
      <c r="AB39" s="27" t="s">
        <v>134</v>
      </c>
    </row>
    <row r="40" spans="1:28" x14ac:dyDescent="0.3">
      <c r="A40" s="1" t="s">
        <v>68</v>
      </c>
      <c r="B40" s="1" t="s">
        <v>86</v>
      </c>
      <c r="C40" s="26" t="s">
        <v>382</v>
      </c>
      <c r="D40" s="36">
        <v>28</v>
      </c>
      <c r="E40" s="26">
        <v>26</v>
      </c>
      <c r="F40" s="26">
        <v>4</v>
      </c>
      <c r="G40" s="26">
        <v>12</v>
      </c>
      <c r="H40" s="26"/>
      <c r="I40" s="26"/>
      <c r="J40" s="26">
        <v>8</v>
      </c>
      <c r="K40" s="26">
        <v>8</v>
      </c>
      <c r="L40" s="84"/>
      <c r="M40" s="26">
        <v>8</v>
      </c>
      <c r="N40" s="26">
        <f t="shared" ref="N40" si="9">SUM(L40:M40)</f>
        <v>8</v>
      </c>
      <c r="O40" s="37">
        <v>0</v>
      </c>
      <c r="P40" s="54">
        <v>6</v>
      </c>
      <c r="Q40" s="88"/>
      <c r="R40" s="88"/>
      <c r="S40" s="88"/>
      <c r="T40" s="26">
        <f t="shared" si="5"/>
        <v>16</v>
      </c>
      <c r="U40" s="38">
        <f t="shared" si="7"/>
        <v>0.92307692307692313</v>
      </c>
      <c r="V40" s="22">
        <v>31</v>
      </c>
      <c r="W40" s="22" t="s">
        <v>76</v>
      </c>
      <c r="X40" s="22" t="s">
        <v>75</v>
      </c>
      <c r="Y40" s="62">
        <v>621</v>
      </c>
      <c r="Z40" s="39"/>
      <c r="AA40" s="1" t="s">
        <v>123</v>
      </c>
      <c r="AB40" s="27" t="s">
        <v>134</v>
      </c>
    </row>
    <row r="41" spans="1:28" x14ac:dyDescent="0.3">
      <c r="A41" s="1" t="s">
        <v>68</v>
      </c>
      <c r="B41" s="1" t="s">
        <v>86</v>
      </c>
      <c r="C41" s="26" t="s">
        <v>271</v>
      </c>
      <c r="D41" s="36">
        <v>33</v>
      </c>
      <c r="E41" s="26">
        <v>26</v>
      </c>
      <c r="F41" s="26">
        <v>3</v>
      </c>
      <c r="G41" s="26">
        <v>13</v>
      </c>
      <c r="H41" s="26"/>
      <c r="I41" s="26"/>
      <c r="J41" s="26">
        <v>2</v>
      </c>
      <c r="K41" s="26">
        <v>3</v>
      </c>
      <c r="L41" s="84"/>
      <c r="M41" s="26">
        <v>13</v>
      </c>
      <c r="N41" s="26">
        <f t="shared" si="6"/>
        <v>13</v>
      </c>
      <c r="O41" s="37">
        <v>0</v>
      </c>
      <c r="P41" s="54">
        <v>6</v>
      </c>
      <c r="Q41" s="88"/>
      <c r="R41" s="88"/>
      <c r="S41" s="88"/>
      <c r="T41" s="26">
        <f t="shared" si="5"/>
        <v>8</v>
      </c>
      <c r="U41" s="38">
        <f t="shared" si="7"/>
        <v>0.80769230769230771</v>
      </c>
      <c r="V41" s="22">
        <v>31</v>
      </c>
      <c r="W41" s="22" t="s">
        <v>76</v>
      </c>
      <c r="X41" s="22" t="s">
        <v>75</v>
      </c>
      <c r="Y41" s="62">
        <v>621</v>
      </c>
      <c r="Z41" s="39"/>
      <c r="AA41" s="1" t="s">
        <v>123</v>
      </c>
      <c r="AB41" s="27" t="s">
        <v>134</v>
      </c>
    </row>
    <row r="42" spans="1:28" x14ac:dyDescent="0.3">
      <c r="A42" s="1" t="s">
        <v>68</v>
      </c>
      <c r="B42" s="1" t="s">
        <v>86</v>
      </c>
      <c r="C42" s="26" t="s">
        <v>272</v>
      </c>
      <c r="D42" s="36">
        <v>6</v>
      </c>
      <c r="E42" s="26">
        <v>20</v>
      </c>
      <c r="F42" s="26">
        <v>0</v>
      </c>
      <c r="G42" s="26">
        <v>4</v>
      </c>
      <c r="H42" s="26"/>
      <c r="I42" s="26"/>
      <c r="J42" s="26">
        <v>5</v>
      </c>
      <c r="K42" s="26">
        <v>6</v>
      </c>
      <c r="L42" s="84"/>
      <c r="M42" s="26">
        <v>2</v>
      </c>
      <c r="N42" s="26">
        <f t="shared" si="6"/>
        <v>2</v>
      </c>
      <c r="O42" s="37">
        <v>2</v>
      </c>
      <c r="P42" s="37">
        <v>4</v>
      </c>
      <c r="Q42" s="88"/>
      <c r="R42" s="88"/>
      <c r="S42" s="88"/>
      <c r="T42" s="26">
        <f t="shared" si="5"/>
        <v>5</v>
      </c>
      <c r="U42" s="38">
        <f t="shared" si="7"/>
        <v>0.55000000000000004</v>
      </c>
      <c r="V42" s="22">
        <v>31</v>
      </c>
      <c r="W42" s="22" t="s">
        <v>76</v>
      </c>
      <c r="X42" s="22" t="s">
        <v>75</v>
      </c>
      <c r="Y42" s="62">
        <v>621</v>
      </c>
      <c r="Z42" s="39"/>
      <c r="AA42" s="1" t="s">
        <v>123</v>
      </c>
      <c r="AB42" s="27" t="s">
        <v>134</v>
      </c>
    </row>
    <row r="43" spans="1:28" x14ac:dyDescent="0.3">
      <c r="A43" s="1" t="s">
        <v>68</v>
      </c>
      <c r="B43" s="1" t="s">
        <v>86</v>
      </c>
      <c r="C43" s="26" t="s">
        <v>273</v>
      </c>
      <c r="D43" s="36">
        <v>31</v>
      </c>
      <c r="E43" s="26">
        <v>26</v>
      </c>
      <c r="F43" s="26">
        <v>3</v>
      </c>
      <c r="G43" s="26">
        <v>10</v>
      </c>
      <c r="H43" s="26"/>
      <c r="I43" s="26"/>
      <c r="J43" s="26">
        <v>3</v>
      </c>
      <c r="K43" s="26">
        <v>4</v>
      </c>
      <c r="L43" s="84"/>
      <c r="M43" s="26">
        <v>6</v>
      </c>
      <c r="N43" s="26">
        <f t="shared" si="6"/>
        <v>6</v>
      </c>
      <c r="O43" s="37">
        <v>1</v>
      </c>
      <c r="P43" s="54">
        <v>6</v>
      </c>
      <c r="Q43" s="88"/>
      <c r="R43" s="88"/>
      <c r="S43" s="88"/>
      <c r="T43" s="26">
        <f t="shared" si="5"/>
        <v>9</v>
      </c>
      <c r="U43" s="38">
        <f t="shared" si="7"/>
        <v>0.65384615384615385</v>
      </c>
      <c r="V43" s="22">
        <v>31</v>
      </c>
      <c r="W43" s="22" t="s">
        <v>76</v>
      </c>
      <c r="X43" s="22" t="s">
        <v>75</v>
      </c>
      <c r="Y43" s="62">
        <v>621</v>
      </c>
      <c r="Z43" s="39"/>
      <c r="AA43" s="1" t="s">
        <v>123</v>
      </c>
      <c r="AB43" s="27" t="s">
        <v>134</v>
      </c>
    </row>
    <row r="44" spans="1:28" x14ac:dyDescent="0.3">
      <c r="A44" s="1" t="s">
        <v>68</v>
      </c>
      <c r="B44" s="1" t="s">
        <v>86</v>
      </c>
      <c r="C44" s="26" t="s">
        <v>353</v>
      </c>
      <c r="D44" s="36">
        <v>32</v>
      </c>
      <c r="E44" s="26">
        <v>3</v>
      </c>
      <c r="F44" s="26">
        <v>0</v>
      </c>
      <c r="G44" s="26">
        <v>3</v>
      </c>
      <c r="H44" s="26"/>
      <c r="I44" s="26"/>
      <c r="J44" s="26">
        <v>0</v>
      </c>
      <c r="K44" s="26">
        <v>0</v>
      </c>
      <c r="L44" s="84"/>
      <c r="M44" s="26">
        <v>0</v>
      </c>
      <c r="N44" s="26">
        <f>SUM(L44:M44)</f>
        <v>0</v>
      </c>
      <c r="O44" s="37">
        <v>0</v>
      </c>
      <c r="P44" s="37">
        <v>1</v>
      </c>
      <c r="Q44" s="88"/>
      <c r="R44" s="88"/>
      <c r="S44" s="88"/>
      <c r="T44" s="26">
        <f t="shared" si="5"/>
        <v>0</v>
      </c>
      <c r="U44" s="38">
        <f t="shared" si="7"/>
        <v>0</v>
      </c>
      <c r="V44" s="22">
        <v>31</v>
      </c>
      <c r="W44" s="22" t="s">
        <v>76</v>
      </c>
      <c r="X44" s="22" t="s">
        <v>75</v>
      </c>
      <c r="Y44" s="62">
        <v>621</v>
      </c>
      <c r="Z44" s="39"/>
      <c r="AA44" s="1" t="s">
        <v>123</v>
      </c>
      <c r="AB44" s="27" t="s">
        <v>134</v>
      </c>
    </row>
    <row r="45" spans="1:28" x14ac:dyDescent="0.3">
      <c r="A45" s="1" t="s">
        <v>68</v>
      </c>
      <c r="B45" s="1" t="s">
        <v>86</v>
      </c>
      <c r="C45" s="26" t="s">
        <v>275</v>
      </c>
      <c r="D45" s="36">
        <v>1</v>
      </c>
      <c r="E45" s="26">
        <v>42</v>
      </c>
      <c r="F45" s="26">
        <v>10</v>
      </c>
      <c r="G45" s="26">
        <v>26</v>
      </c>
      <c r="H45" s="26"/>
      <c r="I45" s="26"/>
      <c r="J45" s="26">
        <v>5</v>
      </c>
      <c r="K45" s="26">
        <v>7</v>
      </c>
      <c r="L45" s="84"/>
      <c r="M45" s="26">
        <v>10</v>
      </c>
      <c r="N45" s="26">
        <f>SUM(L45:M45)</f>
        <v>10</v>
      </c>
      <c r="O45" s="37">
        <v>4</v>
      </c>
      <c r="P45" s="54">
        <v>6</v>
      </c>
      <c r="Q45" s="88"/>
      <c r="R45" s="88"/>
      <c r="S45" s="88"/>
      <c r="T45" s="26">
        <f t="shared" si="5"/>
        <v>25</v>
      </c>
      <c r="U45" s="38">
        <f t="shared" si="7"/>
        <v>1.0238095238095237</v>
      </c>
      <c r="V45" s="22">
        <v>31</v>
      </c>
      <c r="W45" s="22" t="s">
        <v>76</v>
      </c>
      <c r="X45" s="22" t="s">
        <v>75</v>
      </c>
      <c r="Y45" s="62">
        <v>621</v>
      </c>
      <c r="Z45" s="39"/>
      <c r="AA45" s="1" t="s">
        <v>123</v>
      </c>
      <c r="AB45" s="27" t="s">
        <v>134</v>
      </c>
    </row>
    <row r="46" spans="1:28" x14ac:dyDescent="0.3">
      <c r="A46" s="1" t="s">
        <v>68</v>
      </c>
      <c r="B46" s="1" t="s">
        <v>86</v>
      </c>
      <c r="C46" s="26" t="s">
        <v>276</v>
      </c>
      <c r="D46" s="36">
        <v>15</v>
      </c>
      <c r="E46" s="26" t="s">
        <v>430</v>
      </c>
      <c r="F46" s="26"/>
      <c r="G46" s="26"/>
      <c r="H46" s="26"/>
      <c r="I46" s="26"/>
      <c r="J46" s="26"/>
      <c r="K46" s="26"/>
      <c r="L46" s="84"/>
      <c r="M46" s="26"/>
      <c r="N46" s="26">
        <f>SUM(L46:M46)</f>
        <v>0</v>
      </c>
      <c r="O46" s="37"/>
      <c r="P46" s="37"/>
      <c r="Q46" s="88"/>
      <c r="R46" s="88"/>
      <c r="S46" s="88"/>
      <c r="T46" s="26">
        <f t="shared" si="5"/>
        <v>0</v>
      </c>
      <c r="U46" s="38" t="str">
        <f t="shared" si="7"/>
        <v/>
      </c>
      <c r="V46" s="22">
        <v>31</v>
      </c>
      <c r="W46" s="22" t="s">
        <v>76</v>
      </c>
      <c r="X46" s="22" t="s">
        <v>75</v>
      </c>
      <c r="Y46" s="62">
        <v>621</v>
      </c>
      <c r="Z46" s="39"/>
      <c r="AA46" s="1" t="s">
        <v>123</v>
      </c>
      <c r="AB46" s="27" t="s">
        <v>134</v>
      </c>
    </row>
    <row r="47" spans="1:28" x14ac:dyDescent="0.3">
      <c r="A47" s="1" t="s">
        <v>68</v>
      </c>
      <c r="B47" s="1" t="s">
        <v>86</v>
      </c>
      <c r="C47" s="54" t="s">
        <v>39</v>
      </c>
      <c r="D47" s="1"/>
      <c r="E47" s="54"/>
      <c r="F47" s="41"/>
      <c r="G47" s="41"/>
      <c r="H47" s="41"/>
      <c r="I47" s="41"/>
      <c r="J47" s="41"/>
      <c r="K47" s="41"/>
      <c r="L47" s="54">
        <v>31</v>
      </c>
      <c r="M47" s="54">
        <v>-31</v>
      </c>
      <c r="N47" s="41"/>
      <c r="O47" s="41"/>
      <c r="P47" s="41"/>
      <c r="Q47" s="54">
        <v>11</v>
      </c>
      <c r="R47" s="54">
        <v>16</v>
      </c>
      <c r="S47" s="54">
        <v>7</v>
      </c>
      <c r="T47" s="54"/>
      <c r="U47" s="38" t="str">
        <f t="shared" ref="U47" si="10">_xlfn.IFNA("",((T47+Q47+N47-R47)+(O47*2))/E47)</f>
        <v/>
      </c>
      <c r="V47" s="22">
        <v>31</v>
      </c>
      <c r="W47" s="22" t="s">
        <v>76</v>
      </c>
      <c r="X47" s="22" t="s">
        <v>75</v>
      </c>
      <c r="Y47" s="62">
        <v>621</v>
      </c>
      <c r="Z47" s="39"/>
      <c r="AA47" s="1" t="s">
        <v>123</v>
      </c>
      <c r="AB47" s="27" t="s">
        <v>134</v>
      </c>
    </row>
    <row r="48" spans="1:28" x14ac:dyDescent="0.3">
      <c r="A48" s="46" t="s">
        <v>68</v>
      </c>
      <c r="B48" s="46" t="s">
        <v>86</v>
      </c>
      <c r="C48" s="42" t="s">
        <v>40</v>
      </c>
      <c r="D48" s="46"/>
      <c r="E48" s="42">
        <f t="shared" ref="E48:T48" si="11">SUM(E35:E47)</f>
        <v>240</v>
      </c>
      <c r="F48" s="42">
        <f t="shared" si="11"/>
        <v>32</v>
      </c>
      <c r="G48" s="42">
        <f t="shared" si="11"/>
        <v>101</v>
      </c>
      <c r="H48" s="42">
        <f t="shared" si="11"/>
        <v>0</v>
      </c>
      <c r="I48" s="42">
        <f t="shared" si="11"/>
        <v>0</v>
      </c>
      <c r="J48" s="42">
        <f t="shared" si="11"/>
        <v>30</v>
      </c>
      <c r="K48" s="42">
        <f t="shared" si="11"/>
        <v>51</v>
      </c>
      <c r="L48" s="42">
        <f t="shared" si="11"/>
        <v>31</v>
      </c>
      <c r="M48" s="42">
        <f t="shared" si="11"/>
        <v>22</v>
      </c>
      <c r="N48" s="42">
        <f t="shared" si="11"/>
        <v>53</v>
      </c>
      <c r="O48" s="42">
        <f t="shared" si="11"/>
        <v>23</v>
      </c>
      <c r="P48" s="42">
        <f t="shared" si="11"/>
        <v>41</v>
      </c>
      <c r="Q48" s="42">
        <f t="shared" si="11"/>
        <v>11</v>
      </c>
      <c r="R48" s="42">
        <f t="shared" si="11"/>
        <v>16</v>
      </c>
      <c r="S48" s="42">
        <f t="shared" si="11"/>
        <v>7</v>
      </c>
      <c r="T48" s="42">
        <f t="shared" si="11"/>
        <v>94</v>
      </c>
      <c r="U48" s="43">
        <f>((T48+Q48+N48-R48)+(O48*2))/E48</f>
        <v>0.78333333333333333</v>
      </c>
      <c r="V48" s="44">
        <v>31</v>
      </c>
      <c r="W48" s="44" t="s">
        <v>76</v>
      </c>
      <c r="X48" s="44" t="s">
        <v>75</v>
      </c>
      <c r="Y48" s="63">
        <v>621</v>
      </c>
      <c r="Z48" s="69" t="s">
        <v>425</v>
      </c>
      <c r="AA48" s="46" t="s">
        <v>123</v>
      </c>
      <c r="AB48" s="72" t="s">
        <v>134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0.31683168316831684</v>
      </c>
      <c r="H49" s="47"/>
      <c r="I49" s="27"/>
      <c r="J49" s="47" t="s">
        <v>42</v>
      </c>
      <c r="K49" s="61">
        <f>J48/K48</f>
        <v>0.58823529411764708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 t="s">
        <v>426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0"/>
      <c r="Z51" s="39"/>
      <c r="AA51" s="1"/>
      <c r="AB51" s="27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pageMargins left="0.25" right="0.25" top="0.75" bottom="0.7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075F-3C34-47F0-B1DA-D3577A806EBE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385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28869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69</v>
      </c>
      <c r="D4" s="7" t="s">
        <v>5</v>
      </c>
      <c r="E4" s="8"/>
      <c r="F4" s="5"/>
      <c r="G4" s="1"/>
      <c r="J4" s="15" t="s">
        <v>137</v>
      </c>
      <c r="K4" s="16" t="s">
        <v>45</v>
      </c>
      <c r="L4" s="17"/>
      <c r="M4" s="18"/>
      <c r="N4" s="19">
        <v>27</v>
      </c>
      <c r="O4" s="19">
        <v>29</v>
      </c>
      <c r="P4" s="19">
        <v>15</v>
      </c>
      <c r="Q4" s="19">
        <v>33</v>
      </c>
      <c r="R4" s="20"/>
      <c r="S4" s="21">
        <f>SUM(N4:R4)</f>
        <v>104</v>
      </c>
      <c r="T4" s="22">
        <v>34</v>
      </c>
    </row>
    <row r="5" spans="1:28" x14ac:dyDescent="0.3">
      <c r="B5" s="1"/>
      <c r="C5" s="6" t="s">
        <v>70</v>
      </c>
      <c r="D5" s="7" t="s">
        <v>6</v>
      </c>
      <c r="E5" s="1"/>
      <c r="F5" s="1"/>
      <c r="G5" s="1"/>
      <c r="J5" s="15" t="s">
        <v>138</v>
      </c>
      <c r="K5" s="16" t="s">
        <v>136</v>
      </c>
      <c r="L5" s="17"/>
      <c r="M5" s="18"/>
      <c r="N5" s="19">
        <v>30</v>
      </c>
      <c r="O5" s="19">
        <v>28</v>
      </c>
      <c r="P5" s="19">
        <v>20</v>
      </c>
      <c r="Q5" s="19">
        <v>29</v>
      </c>
      <c r="R5" s="20"/>
      <c r="S5" s="21">
        <f>SUM(N5:R5)</f>
        <v>107</v>
      </c>
      <c r="T5" s="22">
        <v>34</v>
      </c>
      <c r="U5" s="1"/>
      <c r="V5" s="1"/>
      <c r="W5" s="1"/>
    </row>
    <row r="6" spans="1:28" x14ac:dyDescent="0.3">
      <c r="C6" s="23">
        <v>1136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7"/>
      <c r="D7" s="7" t="s">
        <v>8</v>
      </c>
      <c r="G7" s="1"/>
      <c r="S7" s="1"/>
      <c r="T7" s="25" t="s">
        <v>9</v>
      </c>
      <c r="U7" s="1"/>
      <c r="V7" s="51">
        <v>34</v>
      </c>
      <c r="W7" s="1"/>
    </row>
    <row r="8" spans="1:28" x14ac:dyDescent="0.3">
      <c r="B8" s="1"/>
      <c r="C8" s="67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71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2">
        <v>9</v>
      </c>
      <c r="AB11" s="71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135</v>
      </c>
      <c r="B13" s="1" t="s">
        <v>68</v>
      </c>
      <c r="C13" s="26" t="s">
        <v>52</v>
      </c>
      <c r="D13" s="36">
        <v>3</v>
      </c>
      <c r="E13" s="84"/>
      <c r="F13" s="26">
        <v>2</v>
      </c>
      <c r="G13" s="84"/>
      <c r="H13" s="84"/>
      <c r="I13" s="84"/>
      <c r="J13" s="26">
        <v>1</v>
      </c>
      <c r="K13" s="84"/>
      <c r="L13" s="84"/>
      <c r="M13" s="84"/>
      <c r="N13" s="26">
        <f>SUM(L13:M13)</f>
        <v>0</v>
      </c>
      <c r="O13" s="84"/>
      <c r="P13" s="88"/>
      <c r="Q13" s="84"/>
      <c r="R13" s="84"/>
      <c r="S13" s="84"/>
      <c r="T13" s="26">
        <f>(H13*3)+((F13-H13)*2)+J13</f>
        <v>5</v>
      </c>
      <c r="U13" s="38" t="str">
        <f>IFERROR(((T13+Q13+N13-R13)+(O13*2))/E13,"")</f>
        <v/>
      </c>
      <c r="V13" s="22">
        <v>34</v>
      </c>
      <c r="W13" s="22" t="s">
        <v>74</v>
      </c>
      <c r="X13" s="22" t="s">
        <v>75</v>
      </c>
      <c r="Y13" s="62">
        <v>1136</v>
      </c>
      <c r="Z13" s="39"/>
      <c r="AA13" s="1" t="s">
        <v>77</v>
      </c>
      <c r="AB13" s="27" t="s">
        <v>139</v>
      </c>
    </row>
    <row r="14" spans="1:28" x14ac:dyDescent="0.3">
      <c r="A14" s="1" t="s">
        <v>135</v>
      </c>
      <c r="B14" s="1" t="s">
        <v>68</v>
      </c>
      <c r="C14" s="26" t="s">
        <v>51</v>
      </c>
      <c r="D14" s="36">
        <v>21</v>
      </c>
      <c r="E14" s="84"/>
      <c r="F14" s="26">
        <v>8</v>
      </c>
      <c r="G14" s="84"/>
      <c r="H14" s="84"/>
      <c r="I14" s="84"/>
      <c r="J14" s="26">
        <v>2</v>
      </c>
      <c r="K14" s="84"/>
      <c r="L14" s="84"/>
      <c r="M14" s="84"/>
      <c r="N14" s="26">
        <f t="shared" ref="N14:N19" si="0">SUM(L14:M14)</f>
        <v>0</v>
      </c>
      <c r="O14" s="37">
        <v>13</v>
      </c>
      <c r="P14" s="88"/>
      <c r="Q14" s="37">
        <v>1</v>
      </c>
      <c r="R14" s="95" t="s">
        <v>388</v>
      </c>
      <c r="S14" s="88"/>
      <c r="T14" s="37">
        <f t="shared" ref="T14:T19" si="1">(H14*3)+((F14-H14)*2)+J14</f>
        <v>18</v>
      </c>
      <c r="U14" s="38" t="str">
        <f t="shared" ref="U14:U24" si="2">IFERROR(((T14+Q14+N14-R14)+(O14*2))/E14,"")</f>
        <v/>
      </c>
      <c r="V14" s="22">
        <v>34</v>
      </c>
      <c r="W14" s="22" t="s">
        <v>74</v>
      </c>
      <c r="X14" s="22" t="s">
        <v>75</v>
      </c>
      <c r="Y14" s="62">
        <v>1136</v>
      </c>
      <c r="Z14" s="39"/>
      <c r="AA14" s="1" t="s">
        <v>77</v>
      </c>
      <c r="AB14" s="27" t="s">
        <v>139</v>
      </c>
    </row>
    <row r="15" spans="1:28" x14ac:dyDescent="0.3">
      <c r="A15" s="1" t="s">
        <v>135</v>
      </c>
      <c r="B15" s="1" t="s">
        <v>68</v>
      </c>
      <c r="C15" s="26" t="s">
        <v>53</v>
      </c>
      <c r="D15" s="36">
        <v>12</v>
      </c>
      <c r="E15" s="84"/>
      <c r="F15" s="26">
        <v>1</v>
      </c>
      <c r="G15" s="84"/>
      <c r="H15" s="84"/>
      <c r="I15" s="84"/>
      <c r="J15" s="26">
        <v>1</v>
      </c>
      <c r="K15" s="84"/>
      <c r="L15" s="84"/>
      <c r="M15" s="84"/>
      <c r="N15" s="26">
        <f t="shared" si="0"/>
        <v>0</v>
      </c>
      <c r="O15" s="88"/>
      <c r="P15" s="88"/>
      <c r="Q15" s="88"/>
      <c r="R15" s="88"/>
      <c r="S15" s="88"/>
      <c r="T15" s="37">
        <f t="shared" si="1"/>
        <v>3</v>
      </c>
      <c r="U15" s="38" t="str">
        <f t="shared" si="2"/>
        <v/>
      </c>
      <c r="V15" s="22">
        <v>34</v>
      </c>
      <c r="W15" s="22" t="s">
        <v>74</v>
      </c>
      <c r="X15" s="22" t="s">
        <v>75</v>
      </c>
      <c r="Y15" s="62">
        <v>1136</v>
      </c>
      <c r="Z15" s="39"/>
      <c r="AA15" s="1" t="s">
        <v>77</v>
      </c>
      <c r="AB15" s="27" t="s">
        <v>139</v>
      </c>
    </row>
    <row r="16" spans="1:28" x14ac:dyDescent="0.3">
      <c r="A16" s="1" t="s">
        <v>135</v>
      </c>
      <c r="B16" s="1" t="s">
        <v>68</v>
      </c>
      <c r="C16" s="26" t="s">
        <v>247</v>
      </c>
      <c r="D16" s="36">
        <v>4</v>
      </c>
      <c r="E16" s="84"/>
      <c r="F16" s="26">
        <v>2</v>
      </c>
      <c r="G16" s="84"/>
      <c r="H16" s="84"/>
      <c r="I16" s="84"/>
      <c r="J16" s="26">
        <v>0</v>
      </c>
      <c r="K16" s="84"/>
      <c r="L16" s="84"/>
      <c r="M16" s="84"/>
      <c r="N16" s="26">
        <f t="shared" si="0"/>
        <v>0</v>
      </c>
      <c r="O16" s="88"/>
      <c r="P16" s="88"/>
      <c r="Q16" s="88"/>
      <c r="R16" s="88"/>
      <c r="S16" s="88"/>
      <c r="T16" s="37">
        <f t="shared" si="1"/>
        <v>4</v>
      </c>
      <c r="U16" s="38" t="str">
        <f t="shared" si="2"/>
        <v/>
      </c>
      <c r="V16" s="22">
        <v>34</v>
      </c>
      <c r="W16" s="22" t="s">
        <v>74</v>
      </c>
      <c r="X16" s="22" t="s">
        <v>75</v>
      </c>
      <c r="Y16" s="62">
        <v>1136</v>
      </c>
      <c r="Z16" s="39"/>
      <c r="AA16" s="1" t="s">
        <v>77</v>
      </c>
      <c r="AB16" s="27" t="s">
        <v>139</v>
      </c>
    </row>
    <row r="17" spans="1:28" x14ac:dyDescent="0.3">
      <c r="A17" s="1" t="s">
        <v>135</v>
      </c>
      <c r="B17" s="1" t="s">
        <v>68</v>
      </c>
      <c r="C17" s="26" t="s">
        <v>54</v>
      </c>
      <c r="D17" s="36">
        <v>19</v>
      </c>
      <c r="E17" s="84"/>
      <c r="F17" s="26">
        <v>0</v>
      </c>
      <c r="G17" s="84"/>
      <c r="H17" s="84"/>
      <c r="I17" s="84"/>
      <c r="J17" s="26">
        <v>0</v>
      </c>
      <c r="K17" s="84"/>
      <c r="L17" s="84"/>
      <c r="M17" s="84"/>
      <c r="N17" s="26">
        <f t="shared" si="0"/>
        <v>0</v>
      </c>
      <c r="O17" s="88"/>
      <c r="P17" s="88"/>
      <c r="Q17" s="88"/>
      <c r="R17" s="88"/>
      <c r="S17" s="88"/>
      <c r="T17" s="37">
        <f t="shared" si="1"/>
        <v>0</v>
      </c>
      <c r="U17" s="38" t="str">
        <f t="shared" si="2"/>
        <v/>
      </c>
      <c r="V17" s="22">
        <v>34</v>
      </c>
      <c r="W17" s="22" t="s">
        <v>74</v>
      </c>
      <c r="X17" s="22" t="s">
        <v>75</v>
      </c>
      <c r="Y17" s="62">
        <v>1136</v>
      </c>
      <c r="Z17" s="39"/>
      <c r="AA17" s="1" t="s">
        <v>77</v>
      </c>
      <c r="AB17" s="27" t="s">
        <v>139</v>
      </c>
    </row>
    <row r="18" spans="1:28" x14ac:dyDescent="0.3">
      <c r="A18" s="1" t="s">
        <v>135</v>
      </c>
      <c r="B18" s="1" t="s">
        <v>68</v>
      </c>
      <c r="C18" s="26" t="s">
        <v>46</v>
      </c>
      <c r="D18" s="36">
        <v>22</v>
      </c>
      <c r="E18" s="84"/>
      <c r="F18" s="26">
        <v>1</v>
      </c>
      <c r="G18" s="84"/>
      <c r="H18" s="84"/>
      <c r="I18" s="84"/>
      <c r="J18" s="26">
        <v>0</v>
      </c>
      <c r="K18" s="84"/>
      <c r="L18" s="84"/>
      <c r="M18" s="84"/>
      <c r="N18" s="26">
        <f t="shared" si="0"/>
        <v>0</v>
      </c>
      <c r="O18" s="88"/>
      <c r="P18" s="88"/>
      <c r="Q18" s="88"/>
      <c r="R18" s="88"/>
      <c r="S18" s="88"/>
      <c r="T18" s="37">
        <f t="shared" si="1"/>
        <v>2</v>
      </c>
      <c r="U18" s="38" t="str">
        <f t="shared" si="2"/>
        <v/>
      </c>
      <c r="V18" s="22">
        <v>34</v>
      </c>
      <c r="W18" s="22" t="s">
        <v>74</v>
      </c>
      <c r="X18" s="22" t="s">
        <v>75</v>
      </c>
      <c r="Y18" s="62">
        <v>1136</v>
      </c>
      <c r="Z18" s="39"/>
      <c r="AA18" s="1" t="s">
        <v>77</v>
      </c>
      <c r="AB18" s="27" t="s">
        <v>139</v>
      </c>
    </row>
    <row r="19" spans="1:28" x14ac:dyDescent="0.3">
      <c r="A19" s="1" t="s">
        <v>135</v>
      </c>
      <c r="B19" s="1" t="s">
        <v>68</v>
      </c>
      <c r="C19" s="26" t="s">
        <v>47</v>
      </c>
      <c r="D19" s="36">
        <v>13</v>
      </c>
      <c r="E19" s="84"/>
      <c r="F19" s="26">
        <v>5</v>
      </c>
      <c r="G19" s="26">
        <v>14</v>
      </c>
      <c r="H19" s="84"/>
      <c r="I19" s="84"/>
      <c r="J19" s="26">
        <v>2</v>
      </c>
      <c r="K19" s="84"/>
      <c r="L19" s="84"/>
      <c r="M19" s="84"/>
      <c r="N19" s="26">
        <f t="shared" si="0"/>
        <v>0</v>
      </c>
      <c r="O19" s="88"/>
      <c r="P19" s="88"/>
      <c r="Q19" s="88"/>
      <c r="R19" s="88"/>
      <c r="S19" s="88"/>
      <c r="T19" s="37">
        <f t="shared" si="1"/>
        <v>12</v>
      </c>
      <c r="U19" s="38" t="str">
        <f t="shared" si="2"/>
        <v/>
      </c>
      <c r="V19" s="22">
        <v>34</v>
      </c>
      <c r="W19" s="22" t="s">
        <v>74</v>
      </c>
      <c r="X19" s="22" t="s">
        <v>75</v>
      </c>
      <c r="Y19" s="62">
        <v>1136</v>
      </c>
      <c r="Z19" s="39"/>
      <c r="AA19" s="1" t="s">
        <v>77</v>
      </c>
      <c r="AB19" s="27" t="s">
        <v>139</v>
      </c>
    </row>
    <row r="20" spans="1:28" x14ac:dyDescent="0.3">
      <c r="A20" s="1" t="s">
        <v>135</v>
      </c>
      <c r="B20" s="1" t="s">
        <v>68</v>
      </c>
      <c r="C20" s="26" t="s">
        <v>56</v>
      </c>
      <c r="D20" s="36">
        <v>11</v>
      </c>
      <c r="E20" s="84"/>
      <c r="F20" s="26">
        <v>9</v>
      </c>
      <c r="G20" s="26">
        <v>9</v>
      </c>
      <c r="H20" s="84"/>
      <c r="I20" s="84"/>
      <c r="J20" s="26">
        <v>9</v>
      </c>
      <c r="K20" s="26">
        <v>11</v>
      </c>
      <c r="L20" s="84"/>
      <c r="M20" s="84"/>
      <c r="N20" s="26">
        <f>SUM(L20:M20)</f>
        <v>0</v>
      </c>
      <c r="O20" s="88"/>
      <c r="P20" s="88"/>
      <c r="Q20" s="88"/>
      <c r="R20" s="88"/>
      <c r="S20" s="88"/>
      <c r="T20" s="37">
        <f>(H20*3)+((F20-H20)*2)+J20</f>
        <v>27</v>
      </c>
      <c r="U20" s="38" t="str">
        <f t="shared" si="2"/>
        <v/>
      </c>
      <c r="V20" s="22">
        <v>34</v>
      </c>
      <c r="W20" s="22" t="s">
        <v>74</v>
      </c>
      <c r="X20" s="22" t="s">
        <v>75</v>
      </c>
      <c r="Y20" s="62">
        <v>1136</v>
      </c>
      <c r="Z20" s="39"/>
      <c r="AA20" s="1" t="s">
        <v>77</v>
      </c>
      <c r="AB20" s="27" t="s">
        <v>139</v>
      </c>
    </row>
    <row r="21" spans="1:28" x14ac:dyDescent="0.3">
      <c r="A21" s="1" t="s">
        <v>135</v>
      </c>
      <c r="B21" s="1" t="s">
        <v>68</v>
      </c>
      <c r="C21" s="26" t="s">
        <v>254</v>
      </c>
      <c r="D21" s="36">
        <v>15</v>
      </c>
      <c r="E21" s="84"/>
      <c r="F21" s="26">
        <v>3</v>
      </c>
      <c r="G21" s="84"/>
      <c r="H21" s="84"/>
      <c r="I21" s="84"/>
      <c r="J21" s="26">
        <v>1</v>
      </c>
      <c r="K21" s="84"/>
      <c r="L21" s="84"/>
      <c r="M21" s="84"/>
      <c r="N21" s="26">
        <f>SUM(L21:M21)</f>
        <v>0</v>
      </c>
      <c r="O21" s="88"/>
      <c r="P21" s="88"/>
      <c r="Q21" s="88"/>
      <c r="R21" s="88"/>
      <c r="S21" s="88"/>
      <c r="T21" s="37">
        <f>(H21*3)+((F21-H21)*2)+J21</f>
        <v>7</v>
      </c>
      <c r="U21" s="38" t="str">
        <f t="shared" si="2"/>
        <v/>
      </c>
      <c r="V21" s="22">
        <v>34</v>
      </c>
      <c r="W21" s="22" t="s">
        <v>74</v>
      </c>
      <c r="X21" s="22" t="s">
        <v>75</v>
      </c>
      <c r="Y21" s="62">
        <v>1136</v>
      </c>
      <c r="Z21" s="39"/>
      <c r="AA21" s="1" t="s">
        <v>77</v>
      </c>
      <c r="AB21" s="27" t="s">
        <v>139</v>
      </c>
    </row>
    <row r="22" spans="1:28" x14ac:dyDescent="0.3">
      <c r="A22" s="1" t="s">
        <v>135</v>
      </c>
      <c r="B22" s="1" t="s">
        <v>68</v>
      </c>
      <c r="C22" s="26" t="s">
        <v>48</v>
      </c>
      <c r="D22" s="36">
        <v>20</v>
      </c>
      <c r="E22" s="84"/>
      <c r="F22" s="26">
        <v>4</v>
      </c>
      <c r="G22" s="84"/>
      <c r="H22" s="84"/>
      <c r="I22" s="84"/>
      <c r="J22" s="26">
        <v>4</v>
      </c>
      <c r="K22" s="84"/>
      <c r="L22" s="84"/>
      <c r="M22" s="84"/>
      <c r="N22" s="26">
        <f>SUM(L22:M22)</f>
        <v>0</v>
      </c>
      <c r="O22" s="88"/>
      <c r="P22" s="88"/>
      <c r="Q22" s="88"/>
      <c r="R22" s="88"/>
      <c r="S22" s="88"/>
      <c r="T22" s="37">
        <f>(H22*3)+((F22-H22)*2)+J22</f>
        <v>12</v>
      </c>
      <c r="U22" s="38" t="str">
        <f t="shared" si="2"/>
        <v/>
      </c>
      <c r="V22" s="22">
        <v>34</v>
      </c>
      <c r="W22" s="22" t="s">
        <v>74</v>
      </c>
      <c r="X22" s="22" t="s">
        <v>75</v>
      </c>
      <c r="Y22" s="62">
        <v>1136</v>
      </c>
      <c r="Z22" s="39"/>
      <c r="AA22" s="1" t="s">
        <v>77</v>
      </c>
      <c r="AB22" s="27" t="s">
        <v>139</v>
      </c>
    </row>
    <row r="23" spans="1:28" x14ac:dyDescent="0.3">
      <c r="A23" s="1" t="s">
        <v>135</v>
      </c>
      <c r="B23" s="1" t="s">
        <v>68</v>
      </c>
      <c r="C23" s="26" t="s">
        <v>49</v>
      </c>
      <c r="D23" s="36">
        <v>23</v>
      </c>
      <c r="E23" s="84" t="s">
        <v>311</v>
      </c>
      <c r="F23" s="26"/>
      <c r="G23" s="84"/>
      <c r="H23" s="84"/>
      <c r="I23" s="84"/>
      <c r="J23" s="26"/>
      <c r="K23" s="84"/>
      <c r="L23" s="84"/>
      <c r="M23" s="84"/>
      <c r="N23" s="26">
        <f>SUM(L23:M23)</f>
        <v>0</v>
      </c>
      <c r="O23" s="88"/>
      <c r="P23" s="88"/>
      <c r="Q23" s="88"/>
      <c r="R23" s="88"/>
      <c r="S23" s="88"/>
      <c r="T23" s="37">
        <f>(H23*3)+((F23-H23)*2)+J23</f>
        <v>0</v>
      </c>
      <c r="U23" s="38" t="str">
        <f t="shared" si="2"/>
        <v/>
      </c>
      <c r="V23" s="22">
        <v>34</v>
      </c>
      <c r="W23" s="22" t="s">
        <v>74</v>
      </c>
      <c r="X23" s="22" t="s">
        <v>75</v>
      </c>
      <c r="Y23" s="62">
        <v>1136</v>
      </c>
      <c r="Z23" s="39"/>
      <c r="AA23" s="1" t="s">
        <v>77</v>
      </c>
      <c r="AB23" s="27" t="s">
        <v>139</v>
      </c>
    </row>
    <row r="24" spans="1:28" x14ac:dyDescent="0.3">
      <c r="A24" s="1" t="s">
        <v>135</v>
      </c>
      <c r="B24" s="1" t="s">
        <v>68</v>
      </c>
      <c r="C24" s="26" t="s">
        <v>50</v>
      </c>
      <c r="D24" s="36">
        <v>33</v>
      </c>
      <c r="E24" s="84"/>
      <c r="F24" s="26">
        <v>5</v>
      </c>
      <c r="G24" s="84"/>
      <c r="H24" s="84"/>
      <c r="I24" s="84"/>
      <c r="J24" s="26">
        <v>4</v>
      </c>
      <c r="K24" s="84"/>
      <c r="L24" s="84"/>
      <c r="M24" s="84"/>
      <c r="N24" s="26">
        <f>SUM(L24:M24)</f>
        <v>0</v>
      </c>
      <c r="O24" s="88"/>
      <c r="P24" s="88"/>
      <c r="Q24" s="88"/>
      <c r="R24" s="88"/>
      <c r="S24" s="88"/>
      <c r="T24" s="37">
        <f>(H24*3)+((F24-H24)*2)+J24</f>
        <v>14</v>
      </c>
      <c r="U24" s="38" t="str">
        <f t="shared" si="2"/>
        <v/>
      </c>
      <c r="V24" s="22">
        <v>34</v>
      </c>
      <c r="W24" s="22" t="s">
        <v>74</v>
      </c>
      <c r="X24" s="22" t="s">
        <v>75</v>
      </c>
      <c r="Y24" s="62">
        <v>1136</v>
      </c>
      <c r="Z24" s="39"/>
      <c r="AA24" s="1" t="s">
        <v>77</v>
      </c>
      <c r="AB24" s="27" t="s">
        <v>139</v>
      </c>
    </row>
    <row r="25" spans="1:28" x14ac:dyDescent="0.3">
      <c r="A25" s="1" t="s">
        <v>135</v>
      </c>
      <c r="B25" s="1" t="s">
        <v>68</v>
      </c>
      <c r="C25" s="54" t="s">
        <v>39</v>
      </c>
      <c r="D25" s="1"/>
      <c r="E25" s="54">
        <v>240</v>
      </c>
      <c r="F25" s="54"/>
      <c r="G25" s="54"/>
      <c r="H25" s="54"/>
      <c r="I25" s="54"/>
      <c r="J25" s="54"/>
      <c r="K25" s="54">
        <v>34</v>
      </c>
      <c r="L25" s="54"/>
      <c r="M25" s="54"/>
      <c r="N25" s="26"/>
      <c r="O25" s="41"/>
      <c r="P25" s="41"/>
      <c r="Q25" s="41"/>
      <c r="R25" s="41"/>
      <c r="S25" s="41"/>
      <c r="T25" s="41"/>
      <c r="U25" s="38" t="str">
        <f t="shared" ref="U25" si="3">_xlfn.IFNA("",((T25+Q25+N25-R25)+(O25*2))/E25)</f>
        <v/>
      </c>
      <c r="V25" s="22">
        <v>34</v>
      </c>
      <c r="W25" s="22" t="s">
        <v>74</v>
      </c>
      <c r="X25" s="22" t="s">
        <v>75</v>
      </c>
      <c r="Y25" s="62">
        <v>1136</v>
      </c>
      <c r="Z25" s="39"/>
      <c r="AA25" s="1" t="s">
        <v>77</v>
      </c>
      <c r="AB25" s="27" t="s">
        <v>139</v>
      </c>
    </row>
    <row r="26" spans="1:28" x14ac:dyDescent="0.3">
      <c r="A26" s="46" t="s">
        <v>135</v>
      </c>
      <c r="B26" s="46" t="s">
        <v>68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40</v>
      </c>
      <c r="G26" s="42">
        <f t="shared" si="4"/>
        <v>23</v>
      </c>
      <c r="H26" s="42">
        <f t="shared" si="4"/>
        <v>0</v>
      </c>
      <c r="I26" s="42">
        <f t="shared" si="4"/>
        <v>0</v>
      </c>
      <c r="J26" s="42">
        <f t="shared" si="4"/>
        <v>24</v>
      </c>
      <c r="K26" s="42">
        <f t="shared" si="4"/>
        <v>45</v>
      </c>
      <c r="L26" s="42">
        <f t="shared" si="4"/>
        <v>0</v>
      </c>
      <c r="M26" s="42">
        <f t="shared" si="4"/>
        <v>0</v>
      </c>
      <c r="N26" s="42">
        <f t="shared" si="4"/>
        <v>0</v>
      </c>
      <c r="O26" s="42">
        <f t="shared" si="4"/>
        <v>13</v>
      </c>
      <c r="P26" s="42">
        <f t="shared" si="4"/>
        <v>0</v>
      </c>
      <c r="Q26" s="42">
        <f t="shared" si="4"/>
        <v>1</v>
      </c>
      <c r="R26" s="42">
        <f t="shared" si="4"/>
        <v>0</v>
      </c>
      <c r="S26" s="42">
        <f t="shared" si="4"/>
        <v>0</v>
      </c>
      <c r="T26" s="42">
        <f t="shared" si="4"/>
        <v>104</v>
      </c>
      <c r="U26" s="43">
        <f>((T26+Q26+N26-R26)+(O26*2))/E26</f>
        <v>0.54583333333333328</v>
      </c>
      <c r="V26" s="44">
        <v>34</v>
      </c>
      <c r="W26" s="44" t="s">
        <v>74</v>
      </c>
      <c r="X26" s="44" t="s">
        <v>75</v>
      </c>
      <c r="Y26" s="63">
        <v>1136</v>
      </c>
      <c r="Z26" s="45"/>
      <c r="AA26" s="46" t="s">
        <v>77</v>
      </c>
      <c r="AB26" s="72" t="s">
        <v>139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1.7391304347826086</v>
      </c>
      <c r="H27" s="47"/>
      <c r="I27" s="27"/>
      <c r="J27" s="47" t="s">
        <v>42</v>
      </c>
      <c r="K27" s="61">
        <f>J26/K26</f>
        <v>0.53333333333333333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3" t="s">
        <v>136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8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68</v>
      </c>
      <c r="B35" s="1" t="s">
        <v>135</v>
      </c>
      <c r="C35" s="26" t="s">
        <v>299</v>
      </c>
      <c r="D35" s="36">
        <v>23</v>
      </c>
      <c r="E35" s="84"/>
      <c r="F35" s="26">
        <v>1</v>
      </c>
      <c r="G35" s="84"/>
      <c r="H35" s="84"/>
      <c r="I35" s="84"/>
      <c r="J35" s="26">
        <v>0</v>
      </c>
      <c r="K35" s="84"/>
      <c r="L35" s="84"/>
      <c r="M35" s="84"/>
      <c r="N35" s="26">
        <f>SUM(L35:M35)</f>
        <v>0</v>
      </c>
      <c r="O35" s="84"/>
      <c r="P35" s="88"/>
      <c r="Q35" s="84"/>
      <c r="R35" s="84"/>
      <c r="S35" s="84"/>
      <c r="T35" s="26">
        <f>+(F35*2)+J35</f>
        <v>2</v>
      </c>
      <c r="U35" s="38" t="str">
        <f>IFERROR(((T35+Q35+N35-R35)+(O35*2))/E35,"")</f>
        <v/>
      </c>
      <c r="V35" s="22">
        <v>34</v>
      </c>
      <c r="W35" s="22" t="s">
        <v>76</v>
      </c>
      <c r="X35" s="22" t="s">
        <v>81</v>
      </c>
      <c r="Y35" s="62">
        <v>1136</v>
      </c>
      <c r="Z35" s="39"/>
      <c r="AA35" s="1" t="s">
        <v>456</v>
      </c>
      <c r="AB35" s="27" t="s">
        <v>140</v>
      </c>
    </row>
    <row r="36" spans="1:28" x14ac:dyDescent="0.3">
      <c r="A36" s="1" t="s">
        <v>68</v>
      </c>
      <c r="B36" s="1" t="s">
        <v>135</v>
      </c>
      <c r="C36" s="26" t="s">
        <v>300</v>
      </c>
      <c r="D36" s="36">
        <v>11</v>
      </c>
      <c r="E36" s="84"/>
      <c r="F36" s="26">
        <v>0</v>
      </c>
      <c r="G36" s="84"/>
      <c r="H36" s="84"/>
      <c r="I36" s="84"/>
      <c r="J36" s="26">
        <v>0</v>
      </c>
      <c r="K36" s="84"/>
      <c r="L36" s="84"/>
      <c r="M36" s="84"/>
      <c r="N36" s="26">
        <f t="shared" ref="N36:N41" si="5">SUM(L36:M36)</f>
        <v>0</v>
      </c>
      <c r="O36" s="88"/>
      <c r="P36" s="88"/>
      <c r="Q36" s="88"/>
      <c r="R36" s="88"/>
      <c r="S36" s="88"/>
      <c r="T36" s="26">
        <f t="shared" ref="T36:T46" si="6">+(F36*2)+J36</f>
        <v>0</v>
      </c>
      <c r="U36" s="38" t="str">
        <f t="shared" ref="U36:U46" si="7">IFERROR(((T36+Q36+N36-R36)+(O36*2))/E36,"")</f>
        <v/>
      </c>
      <c r="V36" s="22">
        <v>34</v>
      </c>
      <c r="W36" s="22" t="s">
        <v>76</v>
      </c>
      <c r="X36" s="22" t="s">
        <v>81</v>
      </c>
      <c r="Y36" s="62">
        <v>1136</v>
      </c>
      <c r="Z36" s="39"/>
      <c r="AA36" s="1" t="s">
        <v>456</v>
      </c>
      <c r="AB36" s="27" t="s">
        <v>140</v>
      </c>
    </row>
    <row r="37" spans="1:28" x14ac:dyDescent="0.3">
      <c r="A37" s="1" t="s">
        <v>68</v>
      </c>
      <c r="B37" s="1" t="s">
        <v>135</v>
      </c>
      <c r="C37" s="26" t="s">
        <v>301</v>
      </c>
      <c r="D37" s="36">
        <v>30</v>
      </c>
      <c r="E37" s="84"/>
      <c r="F37" s="26">
        <v>5</v>
      </c>
      <c r="G37" s="84"/>
      <c r="H37" s="84"/>
      <c r="I37" s="84"/>
      <c r="J37" s="26">
        <v>0</v>
      </c>
      <c r="K37" s="84"/>
      <c r="L37" s="84"/>
      <c r="M37" s="84"/>
      <c r="N37" s="26">
        <f t="shared" si="5"/>
        <v>0</v>
      </c>
      <c r="O37" s="88"/>
      <c r="P37" s="88"/>
      <c r="Q37" s="88"/>
      <c r="R37" s="88"/>
      <c r="S37" s="88"/>
      <c r="T37" s="26">
        <f t="shared" si="6"/>
        <v>10</v>
      </c>
      <c r="U37" s="38" t="str">
        <f t="shared" si="7"/>
        <v/>
      </c>
      <c r="V37" s="22">
        <v>34</v>
      </c>
      <c r="W37" s="22" t="s">
        <v>76</v>
      </c>
      <c r="X37" s="22" t="s">
        <v>81</v>
      </c>
      <c r="Y37" s="62">
        <v>1136</v>
      </c>
      <c r="Z37" s="39"/>
      <c r="AA37" s="1" t="s">
        <v>456</v>
      </c>
      <c r="AB37" s="27" t="s">
        <v>140</v>
      </c>
    </row>
    <row r="38" spans="1:28" x14ac:dyDescent="0.3">
      <c r="A38" s="1" t="s">
        <v>68</v>
      </c>
      <c r="B38" s="1" t="s">
        <v>135</v>
      </c>
      <c r="C38" s="26" t="s">
        <v>302</v>
      </c>
      <c r="D38" s="36">
        <v>21</v>
      </c>
      <c r="E38" s="84" t="s">
        <v>386</v>
      </c>
      <c r="F38" s="26"/>
      <c r="G38" s="84"/>
      <c r="H38" s="84"/>
      <c r="I38" s="84"/>
      <c r="J38" s="26"/>
      <c r="K38" s="84"/>
      <c r="L38" s="84"/>
      <c r="M38" s="84"/>
      <c r="N38" s="26">
        <f t="shared" si="5"/>
        <v>0</v>
      </c>
      <c r="O38" s="88"/>
      <c r="P38" s="88"/>
      <c r="Q38" s="88"/>
      <c r="R38" s="88"/>
      <c r="S38" s="88"/>
      <c r="T38" s="26">
        <f t="shared" si="6"/>
        <v>0</v>
      </c>
      <c r="U38" s="38" t="str">
        <f t="shared" si="7"/>
        <v/>
      </c>
      <c r="V38" s="22">
        <v>34</v>
      </c>
      <c r="W38" s="22" t="s">
        <v>76</v>
      </c>
      <c r="X38" s="22" t="s">
        <v>81</v>
      </c>
      <c r="Y38" s="62">
        <v>1136</v>
      </c>
      <c r="Z38" s="39"/>
      <c r="AA38" s="1" t="s">
        <v>456</v>
      </c>
      <c r="AB38" s="27" t="s">
        <v>140</v>
      </c>
    </row>
    <row r="39" spans="1:28" x14ac:dyDescent="0.3">
      <c r="A39" s="1" t="s">
        <v>68</v>
      </c>
      <c r="B39" s="1" t="s">
        <v>135</v>
      </c>
      <c r="C39" s="26" t="s">
        <v>303</v>
      </c>
      <c r="D39" s="36">
        <v>12</v>
      </c>
      <c r="E39" s="84"/>
      <c r="F39" s="26">
        <v>9</v>
      </c>
      <c r="G39" s="26">
        <v>15</v>
      </c>
      <c r="H39" s="84"/>
      <c r="I39" s="84"/>
      <c r="J39" s="26">
        <v>2</v>
      </c>
      <c r="K39" s="84"/>
      <c r="L39" s="84"/>
      <c r="M39" s="84"/>
      <c r="N39" s="26">
        <f t="shared" si="5"/>
        <v>0</v>
      </c>
      <c r="O39" s="88"/>
      <c r="P39" s="88"/>
      <c r="Q39" s="88"/>
      <c r="R39" s="88"/>
      <c r="S39" s="88"/>
      <c r="T39" s="26">
        <f t="shared" si="6"/>
        <v>20</v>
      </c>
      <c r="U39" s="38" t="str">
        <f t="shared" si="7"/>
        <v/>
      </c>
      <c r="V39" s="22">
        <v>34</v>
      </c>
      <c r="W39" s="22" t="s">
        <v>76</v>
      </c>
      <c r="X39" s="22" t="s">
        <v>81</v>
      </c>
      <c r="Y39" s="62">
        <v>1136</v>
      </c>
      <c r="Z39" s="39"/>
      <c r="AA39" s="1" t="s">
        <v>456</v>
      </c>
      <c r="AB39" s="27" t="s">
        <v>140</v>
      </c>
    </row>
    <row r="40" spans="1:28" x14ac:dyDescent="0.3">
      <c r="A40" s="1" t="s">
        <v>68</v>
      </c>
      <c r="B40" s="1" t="s">
        <v>135</v>
      </c>
      <c r="C40" s="26" t="s">
        <v>304</v>
      </c>
      <c r="D40" s="36">
        <v>31</v>
      </c>
      <c r="E40" s="84"/>
      <c r="F40" s="26">
        <v>8</v>
      </c>
      <c r="G40" s="84"/>
      <c r="H40" s="84"/>
      <c r="I40" s="84"/>
      <c r="J40" s="26">
        <v>4</v>
      </c>
      <c r="K40" s="84"/>
      <c r="L40" s="84"/>
      <c r="M40" s="26">
        <v>13</v>
      </c>
      <c r="N40" s="26">
        <f t="shared" si="5"/>
        <v>13</v>
      </c>
      <c r="O40" s="88"/>
      <c r="P40" s="88"/>
      <c r="Q40" s="88"/>
      <c r="R40" s="88"/>
      <c r="S40" s="88"/>
      <c r="T40" s="26">
        <f t="shared" si="6"/>
        <v>20</v>
      </c>
      <c r="U40" s="38" t="str">
        <f t="shared" si="7"/>
        <v/>
      </c>
      <c r="V40" s="22">
        <v>34</v>
      </c>
      <c r="W40" s="22" t="s">
        <v>76</v>
      </c>
      <c r="X40" s="22" t="s">
        <v>81</v>
      </c>
      <c r="Y40" s="62">
        <v>1136</v>
      </c>
      <c r="Z40" s="39"/>
      <c r="AA40" s="1" t="s">
        <v>456</v>
      </c>
      <c r="AB40" s="27" t="s">
        <v>140</v>
      </c>
    </row>
    <row r="41" spans="1:28" x14ac:dyDescent="0.3">
      <c r="A41" s="1" t="s">
        <v>68</v>
      </c>
      <c r="B41" s="1" t="s">
        <v>135</v>
      </c>
      <c r="C41" s="26" t="s">
        <v>305</v>
      </c>
      <c r="D41" s="36">
        <v>13</v>
      </c>
      <c r="E41" s="84"/>
      <c r="F41" s="26">
        <v>0</v>
      </c>
      <c r="G41" s="84"/>
      <c r="H41" s="84"/>
      <c r="I41" s="84"/>
      <c r="J41" s="26">
        <v>0</v>
      </c>
      <c r="K41" s="84"/>
      <c r="L41" s="84"/>
      <c r="M41" s="84"/>
      <c r="N41" s="26">
        <f t="shared" si="5"/>
        <v>0</v>
      </c>
      <c r="O41" s="88"/>
      <c r="P41" s="88"/>
      <c r="Q41" s="88"/>
      <c r="R41" s="88"/>
      <c r="S41" s="88"/>
      <c r="T41" s="26">
        <f t="shared" si="6"/>
        <v>0</v>
      </c>
      <c r="U41" s="38" t="str">
        <f t="shared" si="7"/>
        <v/>
      </c>
      <c r="V41" s="22">
        <v>34</v>
      </c>
      <c r="W41" s="22" t="s">
        <v>76</v>
      </c>
      <c r="X41" s="22" t="s">
        <v>81</v>
      </c>
      <c r="Y41" s="62">
        <v>1136</v>
      </c>
      <c r="Z41" s="39"/>
      <c r="AA41" s="1" t="s">
        <v>456</v>
      </c>
      <c r="AB41" s="27" t="s">
        <v>140</v>
      </c>
    </row>
    <row r="42" spans="1:28" x14ac:dyDescent="0.3">
      <c r="A42" s="1" t="s">
        <v>68</v>
      </c>
      <c r="B42" s="1" t="s">
        <v>135</v>
      </c>
      <c r="C42" s="26" t="s">
        <v>306</v>
      </c>
      <c r="D42" s="36">
        <v>24</v>
      </c>
      <c r="E42" s="84"/>
      <c r="F42" s="26">
        <v>6</v>
      </c>
      <c r="G42" s="84"/>
      <c r="H42" s="84"/>
      <c r="I42" s="84"/>
      <c r="J42" s="26">
        <v>3</v>
      </c>
      <c r="K42" s="84"/>
      <c r="L42" s="84"/>
      <c r="M42" s="84"/>
      <c r="N42" s="26">
        <f>SUM(L42:M42)</f>
        <v>0</v>
      </c>
      <c r="O42" s="88"/>
      <c r="P42" s="88"/>
      <c r="Q42" s="88"/>
      <c r="R42" s="88"/>
      <c r="S42" s="88"/>
      <c r="T42" s="26">
        <f t="shared" si="6"/>
        <v>15</v>
      </c>
      <c r="U42" s="38" t="str">
        <f t="shared" si="7"/>
        <v/>
      </c>
      <c r="V42" s="22">
        <v>34</v>
      </c>
      <c r="W42" s="22" t="s">
        <v>76</v>
      </c>
      <c r="X42" s="22" t="s">
        <v>81</v>
      </c>
      <c r="Y42" s="62">
        <v>1136</v>
      </c>
      <c r="Z42" s="39"/>
      <c r="AA42" s="1" t="s">
        <v>456</v>
      </c>
      <c r="AB42" s="27" t="s">
        <v>140</v>
      </c>
    </row>
    <row r="43" spans="1:28" x14ac:dyDescent="0.3">
      <c r="A43" s="1" t="s">
        <v>68</v>
      </c>
      <c r="B43" s="1" t="s">
        <v>135</v>
      </c>
      <c r="C43" s="26" t="s">
        <v>307</v>
      </c>
      <c r="D43" s="36">
        <v>15</v>
      </c>
      <c r="E43" s="84"/>
      <c r="F43" s="26">
        <v>1</v>
      </c>
      <c r="G43" s="84"/>
      <c r="H43" s="84"/>
      <c r="I43" s="84"/>
      <c r="J43" s="26">
        <v>2</v>
      </c>
      <c r="K43" s="84"/>
      <c r="L43" s="84"/>
      <c r="M43" s="84"/>
      <c r="N43" s="26">
        <f>SUM(L43:M43)</f>
        <v>0</v>
      </c>
      <c r="O43" s="88"/>
      <c r="P43" s="88"/>
      <c r="Q43" s="88"/>
      <c r="R43" s="88"/>
      <c r="S43" s="88"/>
      <c r="T43" s="26">
        <f t="shared" si="6"/>
        <v>4</v>
      </c>
      <c r="U43" s="38" t="str">
        <f t="shared" si="7"/>
        <v/>
      </c>
      <c r="V43" s="22">
        <v>34</v>
      </c>
      <c r="W43" s="22" t="s">
        <v>76</v>
      </c>
      <c r="X43" s="22" t="s">
        <v>81</v>
      </c>
      <c r="Y43" s="62">
        <v>1136</v>
      </c>
      <c r="Z43" s="39"/>
      <c r="AA43" s="1" t="s">
        <v>456</v>
      </c>
      <c r="AB43" s="27" t="s">
        <v>140</v>
      </c>
    </row>
    <row r="44" spans="1:28" x14ac:dyDescent="0.3">
      <c r="A44" s="1" t="s">
        <v>68</v>
      </c>
      <c r="B44" s="1" t="s">
        <v>135</v>
      </c>
      <c r="C44" s="26" t="s">
        <v>308</v>
      </c>
      <c r="D44" s="36">
        <v>10</v>
      </c>
      <c r="E44" s="84"/>
      <c r="F44" s="26">
        <v>5</v>
      </c>
      <c r="G44" s="84"/>
      <c r="H44" s="84"/>
      <c r="I44" s="84"/>
      <c r="J44" s="26">
        <v>0</v>
      </c>
      <c r="K44" s="84"/>
      <c r="L44" s="84"/>
      <c r="M44" s="84"/>
      <c r="N44" s="26">
        <f>SUM(L44:M44)</f>
        <v>0</v>
      </c>
      <c r="O44" s="88"/>
      <c r="P44" s="88"/>
      <c r="Q44" s="88"/>
      <c r="R44" s="88"/>
      <c r="S44" s="88"/>
      <c r="T44" s="26">
        <f t="shared" si="6"/>
        <v>10</v>
      </c>
      <c r="U44" s="38" t="str">
        <f t="shared" si="7"/>
        <v/>
      </c>
      <c r="V44" s="22">
        <v>34</v>
      </c>
      <c r="W44" s="22" t="s">
        <v>76</v>
      </c>
      <c r="X44" s="22" t="s">
        <v>81</v>
      </c>
      <c r="Y44" s="62">
        <v>1136</v>
      </c>
      <c r="Z44" s="39"/>
      <c r="AA44" s="1" t="s">
        <v>456</v>
      </c>
      <c r="AB44" s="27" t="s">
        <v>140</v>
      </c>
    </row>
    <row r="45" spans="1:28" x14ac:dyDescent="0.3">
      <c r="A45" s="1" t="s">
        <v>68</v>
      </c>
      <c r="B45" s="1" t="s">
        <v>135</v>
      </c>
      <c r="C45" s="26" t="s">
        <v>309</v>
      </c>
      <c r="D45" s="36">
        <v>22</v>
      </c>
      <c r="E45" s="84"/>
      <c r="F45" s="26">
        <v>4</v>
      </c>
      <c r="G45" s="84"/>
      <c r="H45" s="84"/>
      <c r="I45" s="84"/>
      <c r="J45" s="26">
        <v>5</v>
      </c>
      <c r="K45" s="84"/>
      <c r="L45" s="84"/>
      <c r="M45" s="84"/>
      <c r="N45" s="26">
        <f>SUM(L45:M45)</f>
        <v>0</v>
      </c>
      <c r="O45" s="88"/>
      <c r="P45" s="88"/>
      <c r="Q45" s="88"/>
      <c r="R45" s="88"/>
      <c r="S45" s="88"/>
      <c r="T45" s="26">
        <f t="shared" si="6"/>
        <v>13</v>
      </c>
      <c r="U45" s="38" t="str">
        <f t="shared" si="7"/>
        <v/>
      </c>
      <c r="V45" s="22">
        <v>34</v>
      </c>
      <c r="W45" s="22" t="s">
        <v>76</v>
      </c>
      <c r="X45" s="22" t="s">
        <v>81</v>
      </c>
      <c r="Y45" s="62">
        <v>1136</v>
      </c>
      <c r="Z45" s="39"/>
      <c r="AA45" s="1" t="s">
        <v>456</v>
      </c>
      <c r="AB45" s="27" t="s">
        <v>140</v>
      </c>
    </row>
    <row r="46" spans="1:28" x14ac:dyDescent="0.3">
      <c r="A46" s="1" t="s">
        <v>68</v>
      </c>
      <c r="B46" s="1" t="s">
        <v>135</v>
      </c>
      <c r="C46" s="26" t="s">
        <v>310</v>
      </c>
      <c r="D46" s="36">
        <v>20</v>
      </c>
      <c r="E46" s="84"/>
      <c r="F46" s="26">
        <v>5</v>
      </c>
      <c r="G46" s="84"/>
      <c r="H46" s="84"/>
      <c r="I46" s="84"/>
      <c r="J46" s="26">
        <v>3</v>
      </c>
      <c r="K46" s="84"/>
      <c r="L46" s="84"/>
      <c r="M46" s="84"/>
      <c r="N46" s="26">
        <f>SUM(L46:M46)</f>
        <v>0</v>
      </c>
      <c r="O46" s="88"/>
      <c r="P46" s="88"/>
      <c r="Q46" s="88"/>
      <c r="R46" s="88"/>
      <c r="S46" s="88"/>
      <c r="T46" s="26">
        <f t="shared" si="6"/>
        <v>13</v>
      </c>
      <c r="U46" s="38" t="str">
        <f t="shared" si="7"/>
        <v/>
      </c>
      <c r="V46" s="22">
        <v>34</v>
      </c>
      <c r="W46" s="22" t="s">
        <v>76</v>
      </c>
      <c r="X46" s="22" t="s">
        <v>81</v>
      </c>
      <c r="Y46" s="62">
        <v>1136</v>
      </c>
      <c r="Z46" s="39"/>
      <c r="AA46" s="1" t="s">
        <v>456</v>
      </c>
      <c r="AB46" s="27" t="s">
        <v>140</v>
      </c>
    </row>
    <row r="47" spans="1:28" x14ac:dyDescent="0.3">
      <c r="A47" s="1" t="s">
        <v>68</v>
      </c>
      <c r="B47" s="1" t="s">
        <v>135</v>
      </c>
      <c r="C47" s="54" t="s">
        <v>39</v>
      </c>
      <c r="D47" s="1"/>
      <c r="E47" s="54">
        <v>240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6"/>
      <c r="U47" s="38" t="str">
        <f t="shared" ref="U47" si="8">_xlfn.IFNA("",((T47+Q47+N47-R47)+(O47*2))/E47)</f>
        <v/>
      </c>
      <c r="V47" s="22">
        <v>34</v>
      </c>
      <c r="W47" s="22" t="s">
        <v>76</v>
      </c>
      <c r="X47" s="22" t="s">
        <v>81</v>
      </c>
      <c r="Y47" s="62">
        <v>1136</v>
      </c>
      <c r="Z47" s="39"/>
      <c r="AA47" s="1" t="s">
        <v>456</v>
      </c>
      <c r="AB47" s="27" t="s">
        <v>140</v>
      </c>
    </row>
    <row r="48" spans="1:28" x14ac:dyDescent="0.3">
      <c r="A48" s="46" t="s">
        <v>68</v>
      </c>
      <c r="B48" s="46" t="s">
        <v>135</v>
      </c>
      <c r="C48" s="42" t="s">
        <v>40</v>
      </c>
      <c r="D48" s="46"/>
      <c r="E48" s="42">
        <f t="shared" ref="E48:T48" si="9">SUM(E35:E47)</f>
        <v>240</v>
      </c>
      <c r="F48" s="42">
        <f t="shared" si="9"/>
        <v>44</v>
      </c>
      <c r="G48" s="42">
        <f t="shared" si="9"/>
        <v>15</v>
      </c>
      <c r="H48" s="42">
        <f t="shared" si="9"/>
        <v>0</v>
      </c>
      <c r="I48" s="42">
        <f t="shared" si="9"/>
        <v>0</v>
      </c>
      <c r="J48" s="42">
        <f t="shared" si="9"/>
        <v>19</v>
      </c>
      <c r="K48" s="42">
        <f t="shared" si="9"/>
        <v>0</v>
      </c>
      <c r="L48" s="42">
        <f t="shared" si="9"/>
        <v>0</v>
      </c>
      <c r="M48" s="42">
        <f t="shared" si="9"/>
        <v>13</v>
      </c>
      <c r="N48" s="42">
        <f t="shared" si="9"/>
        <v>13</v>
      </c>
      <c r="O48" s="42">
        <f t="shared" si="9"/>
        <v>0</v>
      </c>
      <c r="P48" s="42">
        <f t="shared" si="9"/>
        <v>0</v>
      </c>
      <c r="Q48" s="42">
        <f t="shared" si="9"/>
        <v>0</v>
      </c>
      <c r="R48" s="42">
        <f t="shared" si="9"/>
        <v>0</v>
      </c>
      <c r="S48" s="42">
        <f t="shared" si="9"/>
        <v>0</v>
      </c>
      <c r="T48" s="42">
        <f t="shared" si="9"/>
        <v>107</v>
      </c>
      <c r="U48" s="43">
        <f>((T48+Q48+N48-R48)+(O48*2))/E48</f>
        <v>0.5</v>
      </c>
      <c r="V48" s="44">
        <v>34</v>
      </c>
      <c r="W48" s="44" t="s">
        <v>76</v>
      </c>
      <c r="X48" s="44" t="s">
        <v>81</v>
      </c>
      <c r="Y48" s="63">
        <v>1136</v>
      </c>
      <c r="Z48" s="45"/>
      <c r="AA48" s="46" t="s">
        <v>456</v>
      </c>
      <c r="AB48" s="72" t="s">
        <v>140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2.9333333333333331</v>
      </c>
      <c r="H49" s="47"/>
      <c r="I49" s="27"/>
      <c r="J49" s="47" t="s">
        <v>42</v>
      </c>
      <c r="K49" s="61" t="e">
        <f>J48/K48</f>
        <v>#DIV/0!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27"/>
    </row>
    <row r="52" spans="1:2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AB52" s="71"/>
    </row>
  </sheetData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1 vs Chic</vt:lpstr>
      <vt:lpstr>2 vs Dayt</vt:lpstr>
      <vt:lpstr>3 @Dayt</vt:lpstr>
      <vt:lpstr>4 vs Minn</vt:lpstr>
      <vt:lpstr>5 @Hous</vt:lpstr>
      <vt:lpstr>6 @Milw</vt:lpstr>
      <vt:lpstr>7 @Chic</vt:lpstr>
      <vt:lpstr>8 vs Milw</vt:lpstr>
      <vt:lpstr>9 vs NY</vt:lpstr>
      <vt:lpstr>10 @NY</vt:lpstr>
      <vt:lpstr>11 vs Iowa</vt:lpstr>
      <vt:lpstr>12 @Minn</vt:lpstr>
      <vt:lpstr>13 @Iowa</vt:lpstr>
      <vt:lpstr>14 vs Hous</vt:lpstr>
      <vt:lpstr>15 vs Chic</vt:lpstr>
      <vt:lpstr>16 @Chic</vt:lpstr>
      <vt:lpstr>17 vs Iowa</vt:lpstr>
      <vt:lpstr>18 vs NY</vt:lpstr>
      <vt:lpstr>19 @NY</vt:lpstr>
      <vt:lpstr>20 vs Hous</vt:lpstr>
      <vt:lpstr>21 vs Dayt</vt:lpstr>
      <vt:lpstr>22 vs Hous</vt:lpstr>
      <vt:lpstr>23 @Minn</vt:lpstr>
      <vt:lpstr>24 @Hous</vt:lpstr>
      <vt:lpstr>25 @Dayt</vt:lpstr>
      <vt:lpstr>26 vs Minn</vt:lpstr>
      <vt:lpstr>27 vs Dayt</vt:lpstr>
      <vt:lpstr>28 @Iowa</vt:lpstr>
      <vt:lpstr>29 @Hous</vt:lpstr>
      <vt:lpstr>30 vs Milw</vt:lpstr>
      <vt:lpstr>31 @NY</vt:lpstr>
      <vt:lpstr>32 vs NY</vt:lpstr>
      <vt:lpstr>33 @Dayt</vt:lpstr>
      <vt:lpstr>34 @Milw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2023-12-29T17:52:15Z</cp:lastPrinted>
  <dcterms:created xsi:type="dcterms:W3CDTF">2019-03-30T18:54:11Z</dcterms:created>
  <dcterms:modified xsi:type="dcterms:W3CDTF">2025-06-20T10:48:46Z</dcterms:modified>
</cp:coreProperties>
</file>