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Philadelphia Fox\"/>
    </mc:Choice>
  </mc:AlternateContent>
  <xr:revisionPtr revIDLastSave="0" documentId="13_ncr:1_{702B1911-7B44-41B4-BD66-23507FEC72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9-80 Schedule-Results" sheetId="2" r:id="rId1"/>
  </sheets>
  <definedNames>
    <definedName name="_xlnm.Print_Area" localSheetId="0">'79-80 Schedule-Results'!$A$1:$T$67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2" l="1"/>
  <c r="N21" i="2" s="1"/>
  <c r="L20" i="2"/>
  <c r="N20" i="2"/>
  <c r="T63" i="2" l="1"/>
  <c r="S63" i="2"/>
  <c r="Q63" i="2"/>
  <c r="P63" i="2"/>
  <c r="T62" i="2"/>
  <c r="S62" i="2"/>
  <c r="Q62" i="2"/>
  <c r="P62" i="2"/>
  <c r="T61" i="2"/>
  <c r="S61" i="2"/>
  <c r="Q61" i="2"/>
  <c r="P61" i="2"/>
  <c r="T60" i="2"/>
  <c r="S60" i="2"/>
  <c r="Q60" i="2"/>
  <c r="P60" i="2"/>
  <c r="T58" i="2"/>
  <c r="S58" i="2"/>
  <c r="Q58" i="2"/>
  <c r="P58" i="2"/>
  <c r="T57" i="2"/>
  <c r="S57" i="2"/>
  <c r="Q57" i="2"/>
  <c r="P57" i="2"/>
  <c r="T55" i="2"/>
  <c r="S55" i="2"/>
  <c r="Q55" i="2"/>
  <c r="P55" i="2"/>
  <c r="T54" i="2"/>
  <c r="S54" i="2"/>
  <c r="Q54" i="2"/>
  <c r="P54" i="2"/>
  <c r="T50" i="2"/>
  <c r="T66" i="2" s="1"/>
  <c r="T67" i="2" s="1"/>
  <c r="S50" i="2"/>
  <c r="S66" i="2" s="1"/>
  <c r="S67" i="2" s="1"/>
  <c r="Q50" i="2"/>
  <c r="Q66" i="2" s="1"/>
  <c r="P50" i="2"/>
  <c r="P66" i="2" s="1"/>
  <c r="T45" i="2"/>
  <c r="T46" i="2" s="1"/>
  <c r="S45" i="2"/>
  <c r="S46" i="2" s="1"/>
  <c r="Q45" i="2"/>
  <c r="P45" i="2"/>
  <c r="T24" i="2"/>
  <c r="T25" i="2" s="1"/>
  <c r="S24" i="2"/>
  <c r="S25" i="2" s="1"/>
  <c r="Q24" i="2"/>
  <c r="P24" i="2"/>
</calcChain>
</file>

<file path=xl/sharedStrings.xml><?xml version="1.0" encoding="utf-8"?>
<sst xmlns="http://schemas.openxmlformats.org/spreadsheetml/2006/main" count="167" uniqueCount="86">
  <si>
    <t>Day</t>
  </si>
  <si>
    <t>Date</t>
  </si>
  <si>
    <t>Record</t>
  </si>
  <si>
    <t>Opponent</t>
  </si>
  <si>
    <t>Score</t>
  </si>
  <si>
    <t>Home</t>
  </si>
  <si>
    <t>COMMENTS</t>
  </si>
  <si>
    <t>Location</t>
  </si>
  <si>
    <t>Attendance</t>
  </si>
  <si>
    <t>Saturday</t>
  </si>
  <si>
    <t>0-1</t>
  </si>
  <si>
    <t>Philadelphia</t>
  </si>
  <si>
    <t>Houston</t>
  </si>
  <si>
    <t>1-0</t>
  </si>
  <si>
    <t>Hofheinz Pavilion</t>
  </si>
  <si>
    <t>Friday</t>
  </si>
  <si>
    <t>0-2</t>
  </si>
  <si>
    <t>St. Louis</t>
  </si>
  <si>
    <t>1-1</t>
  </si>
  <si>
    <t>Phil Civic Center</t>
  </si>
  <si>
    <t>Thursday</t>
  </si>
  <si>
    <t>2-3</t>
  </si>
  <si>
    <t>New Orleans</t>
  </si>
  <si>
    <t>2-1</t>
  </si>
  <si>
    <t>3-1</t>
  </si>
  <si>
    <t>Minnesota</t>
  </si>
  <si>
    <t>2-2</t>
  </si>
  <si>
    <t>Chicago</t>
  </si>
  <si>
    <t>4-4</t>
  </si>
  <si>
    <t>Alumni Hall-DePaul</t>
  </si>
  <si>
    <t>Tuesday</t>
  </si>
  <si>
    <t>2-4</t>
  </si>
  <si>
    <t>New York</t>
  </si>
  <si>
    <t>5-2</t>
  </si>
  <si>
    <t>Wednesday</t>
  </si>
  <si>
    <t>2-5</t>
  </si>
  <si>
    <t>Iowa</t>
  </si>
  <si>
    <t>6-0</t>
  </si>
  <si>
    <t>2-6</t>
  </si>
  <si>
    <t>California</t>
  </si>
  <si>
    <t>2-7</t>
  </si>
  <si>
    <t>Long Beach</t>
  </si>
  <si>
    <t>Monday</t>
  </si>
  <si>
    <t>Dallas</t>
  </si>
  <si>
    <t>3-8</t>
  </si>
  <si>
    <t>Dallas-Conv. Ctr</t>
  </si>
  <si>
    <t>2-8</t>
  </si>
  <si>
    <t>6-6</t>
  </si>
  <si>
    <t>Tulane</t>
  </si>
  <si>
    <t>Milwaukee</t>
  </si>
  <si>
    <t>Philadelphia Folds</t>
  </si>
  <si>
    <t>Coaches</t>
  </si>
  <si>
    <t>W</t>
  </si>
  <si>
    <t>L</t>
  </si>
  <si>
    <t>Pct</t>
  </si>
  <si>
    <t>For</t>
  </si>
  <si>
    <t>Agst</t>
  </si>
  <si>
    <t>New Jersey</t>
  </si>
  <si>
    <t>Washington</t>
  </si>
  <si>
    <t>San Francisco</t>
  </si>
  <si>
    <t>Totals</t>
  </si>
  <si>
    <t>Game #</t>
  </si>
  <si>
    <t xml:space="preserve"> 0-1</t>
  </si>
  <si>
    <t xml:space="preserve"> 1-1</t>
  </si>
  <si>
    <t xml:space="preserve"> 2-1</t>
  </si>
  <si>
    <t xml:space="preserve"> 2-2</t>
  </si>
  <si>
    <t xml:space="preserve"> 2-3</t>
  </si>
  <si>
    <t xml:space="preserve"> 2-4</t>
  </si>
  <si>
    <t xml:space="preserve"> 2-5</t>
  </si>
  <si>
    <t xml:space="preserve"> 2-6</t>
  </si>
  <si>
    <t xml:space="preserve"> 2-7</t>
  </si>
  <si>
    <t xml:space="preserve"> 2-8</t>
  </si>
  <si>
    <t>At Home</t>
  </si>
  <si>
    <t xml:space="preserve"> On Road</t>
  </si>
  <si>
    <t>TOTALS</t>
  </si>
  <si>
    <t>Blue=Winning Team</t>
  </si>
  <si>
    <t>Dave Wohl</t>
  </si>
  <si>
    <t>Madison Square Garden</t>
  </si>
  <si>
    <t>Home Attendance</t>
  </si>
  <si>
    <t>Away Attendance</t>
  </si>
  <si>
    <t xml:space="preserve">Philadelphia Fox </t>
  </si>
  <si>
    <t>1979 - 1980  Schedule - Results</t>
  </si>
  <si>
    <t>Games w/Attend</t>
  </si>
  <si>
    <t>Home Games = 3</t>
  </si>
  <si>
    <t>Away Games = 7</t>
  </si>
  <si>
    <t xml:space="preserve">Veterans Memorial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</si>
</sst>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_(* #,##0.0_);_(* \(#,##0.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sz val="9"/>
      <color rgb="FF0000FF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6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25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9">
    <xf numFmtId="0" fontId="18" fillId="0" borderId="0" xfId="0" applyFont="1"/>
    <xf numFmtId="0" fontId="20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4" fontId="22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14" fontId="20" fillId="0" borderId="0" xfId="0" applyNumberFormat="1" applyFont="1"/>
    <xf numFmtId="0" fontId="23" fillId="0" borderId="0" xfId="0" applyFont="1"/>
    <xf numFmtId="165" fontId="20" fillId="0" borderId="0" xfId="1" applyNumberFormat="1" applyFont="1"/>
    <xf numFmtId="0" fontId="18" fillId="0" borderId="0" xfId="0" applyFont="1" applyAlignment="1">
      <alignment horizontal="center"/>
    </xf>
    <xf numFmtId="0" fontId="24" fillId="0" borderId="0" xfId="0" applyFont="1"/>
    <xf numFmtId="14" fontId="24" fillId="0" borderId="0" xfId="0" applyNumberFormat="1" applyFont="1"/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1" fillId="33" borderId="0" xfId="0" applyFont="1" applyFill="1"/>
    <xf numFmtId="164" fontId="19" fillId="0" borderId="0" xfId="0" applyNumberFormat="1" applyFont="1"/>
    <xf numFmtId="164" fontId="19" fillId="0" borderId="0" xfId="0" applyNumberFormat="1" applyFont="1" applyAlignment="1">
      <alignment horizontal="right"/>
    </xf>
    <xf numFmtId="0" fontId="19" fillId="0" borderId="11" xfId="0" applyFont="1" applyBorder="1" applyAlignment="1">
      <alignment horizontal="center"/>
    </xf>
    <xf numFmtId="0" fontId="18" fillId="0" borderId="13" xfId="0" applyFont="1" applyBorder="1"/>
    <xf numFmtId="0" fontId="19" fillId="0" borderId="13" xfId="0" applyFont="1" applyBorder="1" applyAlignment="1">
      <alignment horizontal="center"/>
    </xf>
    <xf numFmtId="0" fontId="18" fillId="0" borderId="15" xfId="0" applyFont="1" applyBorder="1"/>
    <xf numFmtId="0" fontId="18" fillId="0" borderId="16" xfId="0" applyFont="1" applyBorder="1"/>
    <xf numFmtId="1" fontId="19" fillId="33" borderId="16" xfId="0" applyNumberFormat="1" applyFont="1" applyFill="1" applyBorder="1" applyAlignment="1">
      <alignment horizontal="center"/>
    </xf>
    <xf numFmtId="0" fontId="19" fillId="33" borderId="16" xfId="0" applyFont="1" applyFill="1" applyBorder="1" applyAlignment="1">
      <alignment horizontal="center"/>
    </xf>
    <xf numFmtId="164" fontId="20" fillId="0" borderId="0" xfId="0" applyNumberFormat="1" applyFont="1"/>
    <xf numFmtId="0" fontId="20" fillId="0" borderId="13" xfId="0" applyFont="1" applyBorder="1" applyAlignment="1">
      <alignment horizontal="left"/>
    </xf>
    <xf numFmtId="0" fontId="20" fillId="0" borderId="13" xfId="0" applyFont="1" applyBorder="1"/>
    <xf numFmtId="164" fontId="20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right"/>
    </xf>
    <xf numFmtId="0" fontId="26" fillId="0" borderId="0" xfId="0" applyFont="1"/>
    <xf numFmtId="165" fontId="26" fillId="0" borderId="0" xfId="0" applyNumberFormat="1" applyFont="1"/>
    <xf numFmtId="0" fontId="19" fillId="34" borderId="10" xfId="0" applyFont="1" applyFill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0" xfId="1" applyNumberFormat="1" applyFont="1" applyBorder="1" applyAlignment="1">
      <alignment horizontal="center"/>
    </xf>
    <xf numFmtId="0" fontId="19" fillId="0" borderId="14" xfId="1" applyNumberFormat="1" applyFont="1" applyBorder="1" applyAlignment="1">
      <alignment horizontal="center"/>
    </xf>
    <xf numFmtId="0" fontId="27" fillId="0" borderId="0" xfId="0" applyFont="1"/>
    <xf numFmtId="0" fontId="19" fillId="33" borderId="10" xfId="0" applyFont="1" applyFill="1" applyBorder="1"/>
    <xf numFmtId="0" fontId="19" fillId="33" borderId="11" xfId="0" applyFont="1" applyFill="1" applyBorder="1"/>
    <xf numFmtId="0" fontId="21" fillId="33" borderId="11" xfId="0" applyFont="1" applyFill="1" applyBorder="1" applyAlignment="1">
      <alignment horizontal="center"/>
    </xf>
    <xf numFmtId="0" fontId="19" fillId="33" borderId="12" xfId="0" applyFont="1" applyFill="1" applyBorder="1"/>
    <xf numFmtId="0" fontId="21" fillId="33" borderId="13" xfId="0" applyFont="1" applyFill="1" applyBorder="1"/>
    <xf numFmtId="165" fontId="21" fillId="33" borderId="0" xfId="0" applyNumberFormat="1" applyFont="1" applyFill="1"/>
    <xf numFmtId="1" fontId="21" fillId="33" borderId="0" xfId="0" applyNumberFormat="1" applyFont="1" applyFill="1" applyAlignment="1">
      <alignment horizontal="center"/>
    </xf>
    <xf numFmtId="166" fontId="21" fillId="33" borderId="14" xfId="1" applyNumberFormat="1" applyFont="1" applyFill="1" applyBorder="1" applyAlignment="1">
      <alignment horizontal="center"/>
    </xf>
    <xf numFmtId="0" fontId="21" fillId="33" borderId="15" xfId="0" applyFont="1" applyFill="1" applyBorder="1"/>
    <xf numFmtId="0" fontId="21" fillId="33" borderId="16" xfId="0" applyFont="1" applyFill="1" applyBorder="1"/>
    <xf numFmtId="165" fontId="21" fillId="33" borderId="16" xfId="0" applyNumberFormat="1" applyFont="1" applyFill="1" applyBorder="1"/>
    <xf numFmtId="1" fontId="21" fillId="33" borderId="16" xfId="0" applyNumberFormat="1" applyFont="1" applyFill="1" applyBorder="1" applyAlignment="1">
      <alignment horizontal="center"/>
    </xf>
    <xf numFmtId="166" fontId="21" fillId="33" borderId="17" xfId="1" applyNumberFormat="1" applyFont="1" applyFill="1" applyBorder="1" applyAlignment="1">
      <alignment horizontal="center"/>
    </xf>
    <xf numFmtId="2" fontId="19" fillId="33" borderId="16" xfId="0" applyNumberFormat="1" applyFont="1" applyFill="1" applyBorder="1" applyAlignment="1">
      <alignment horizontal="center"/>
    </xf>
    <xf numFmtId="2" fontId="19" fillId="33" borderId="17" xfId="0" applyNumberFormat="1" applyFont="1" applyFill="1" applyBorder="1" applyAlignment="1">
      <alignment horizontal="center"/>
    </xf>
    <xf numFmtId="0" fontId="20" fillId="35" borderId="0" xfId="0" applyFont="1" applyFill="1"/>
    <xf numFmtId="14" fontId="20" fillId="35" borderId="0" xfId="0" applyNumberFormat="1" applyFont="1" applyFill="1"/>
    <xf numFmtId="0" fontId="20" fillId="35" borderId="0" xfId="0" applyFont="1" applyFill="1" applyAlignment="1">
      <alignment horizontal="center"/>
    </xf>
    <xf numFmtId="0" fontId="23" fillId="35" borderId="0" xfId="0" applyFont="1" applyFill="1"/>
    <xf numFmtId="165" fontId="20" fillId="35" borderId="0" xfId="1" applyNumberFormat="1" applyFon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C21FA-E050-4723-A202-C34092516F93}">
  <sheetPr>
    <pageSetUpPr fitToPage="1"/>
  </sheetPr>
  <dimension ref="A1:T67"/>
  <sheetViews>
    <sheetView tabSelected="1" workbookViewId="0"/>
  </sheetViews>
  <sheetFormatPr defaultRowHeight="13.2" x14ac:dyDescent="0.25"/>
  <cols>
    <col min="1" max="1" width="7.5546875" customWidth="1"/>
    <col min="2" max="2" width="9.5546875" customWidth="1"/>
    <col min="3" max="3" width="10.21875" customWidth="1"/>
    <col min="4" max="4" width="6.77734375" customWidth="1"/>
    <col min="5" max="5" width="11.21875" customWidth="1"/>
    <col min="6" max="6" width="6.5546875" customWidth="1"/>
    <col min="7" max="7" width="6.77734375" customWidth="1"/>
    <col min="8" max="8" width="13" customWidth="1"/>
    <col min="9" max="9" width="6.77734375" customWidth="1"/>
    <col min="10" max="10" width="20.44140625" customWidth="1"/>
    <col min="11" max="11" width="10.77734375" customWidth="1"/>
    <col min="12" max="12" width="13.6640625" customWidth="1"/>
    <col min="13" max="13" width="9.77734375" customWidth="1"/>
    <col min="14" max="14" width="7.6640625" customWidth="1"/>
    <col min="15" max="15" width="13.44140625" customWidth="1"/>
    <col min="16" max="16" width="3.5546875" customWidth="1"/>
    <col min="17" max="17" width="3.77734375" customWidth="1"/>
    <col min="18" max="18" width="6.77734375" customWidth="1"/>
    <col min="19" max="19" width="5.77734375" customWidth="1"/>
    <col min="20" max="20" width="7.77734375" customWidth="1"/>
  </cols>
  <sheetData>
    <row r="1" spans="1:20" ht="21" x14ac:dyDescent="0.4">
      <c r="A1" s="38" t="s">
        <v>80</v>
      </c>
      <c r="B1" s="38"/>
      <c r="C1" s="38"/>
      <c r="D1" s="38"/>
      <c r="E1" s="38" t="s">
        <v>81</v>
      </c>
      <c r="F1" s="38"/>
      <c r="G1" s="38"/>
    </row>
    <row r="5" spans="1:20" ht="13.8" thickBot="1" x14ac:dyDescent="0.3">
      <c r="B5" s="7" t="s">
        <v>75</v>
      </c>
      <c r="E5" s="10"/>
      <c r="P5" s="1"/>
      <c r="R5" s="2"/>
      <c r="T5" s="2"/>
    </row>
    <row r="6" spans="1:20" x14ac:dyDescent="0.25">
      <c r="A6" s="3" t="s">
        <v>61</v>
      </c>
      <c r="B6" s="3" t="s">
        <v>0</v>
      </c>
      <c r="C6" s="4" t="s">
        <v>1</v>
      </c>
      <c r="D6" s="3" t="s">
        <v>2</v>
      </c>
      <c r="E6" s="3" t="s">
        <v>3</v>
      </c>
      <c r="F6" s="3" t="s">
        <v>4</v>
      </c>
      <c r="G6" s="3" t="s">
        <v>4</v>
      </c>
      <c r="H6" s="3" t="s">
        <v>5</v>
      </c>
      <c r="I6" s="3" t="s">
        <v>2</v>
      </c>
      <c r="J6" s="3" t="s">
        <v>7</v>
      </c>
      <c r="K6" s="3" t="s">
        <v>8</v>
      </c>
      <c r="L6" s="3" t="s">
        <v>6</v>
      </c>
      <c r="M6" s="3" t="s">
        <v>51</v>
      </c>
      <c r="N6" s="3" t="s">
        <v>2</v>
      </c>
      <c r="O6" s="31" t="s">
        <v>72</v>
      </c>
      <c r="P6" s="17" t="s">
        <v>52</v>
      </c>
      <c r="Q6" s="17" t="s">
        <v>53</v>
      </c>
      <c r="R6" s="17" t="s">
        <v>54</v>
      </c>
      <c r="S6" s="17" t="s">
        <v>55</v>
      </c>
      <c r="T6" s="32" t="s">
        <v>56</v>
      </c>
    </row>
    <row r="7" spans="1:20" ht="16.95" customHeight="1" x14ac:dyDescent="0.25">
      <c r="A7" s="1">
        <v>142</v>
      </c>
      <c r="B7" s="1" t="s">
        <v>9</v>
      </c>
      <c r="C7" s="6">
        <v>29176</v>
      </c>
      <c r="D7" s="5" t="s">
        <v>10</v>
      </c>
      <c r="E7" s="1" t="s">
        <v>11</v>
      </c>
      <c r="F7" s="1">
        <v>77</v>
      </c>
      <c r="G7" s="1">
        <v>101</v>
      </c>
      <c r="H7" s="7" t="s">
        <v>12</v>
      </c>
      <c r="I7" s="5" t="s">
        <v>13</v>
      </c>
      <c r="J7" s="1" t="s">
        <v>14</v>
      </c>
      <c r="K7" s="8">
        <v>1097</v>
      </c>
      <c r="L7" s="1"/>
      <c r="M7" s="1" t="s">
        <v>76</v>
      </c>
      <c r="N7" s="5" t="s">
        <v>62</v>
      </c>
      <c r="O7" s="25" t="s">
        <v>57</v>
      </c>
      <c r="P7" s="5"/>
      <c r="Q7" s="5"/>
      <c r="R7" s="24">
        <v>0</v>
      </c>
      <c r="S7" s="5"/>
      <c r="T7" s="33"/>
    </row>
    <row r="8" spans="1:20" ht="16.95" customHeight="1" x14ac:dyDescent="0.25">
      <c r="A8" s="54">
        <v>146</v>
      </c>
      <c r="B8" s="54" t="s">
        <v>15</v>
      </c>
      <c r="C8" s="55">
        <v>29182</v>
      </c>
      <c r="D8" s="56" t="s">
        <v>16</v>
      </c>
      <c r="E8" s="54" t="s">
        <v>17</v>
      </c>
      <c r="F8" s="54">
        <v>78</v>
      </c>
      <c r="G8" s="54">
        <v>79</v>
      </c>
      <c r="H8" s="57" t="s">
        <v>11</v>
      </c>
      <c r="I8" s="56" t="s">
        <v>18</v>
      </c>
      <c r="J8" s="54" t="s">
        <v>19</v>
      </c>
      <c r="K8" s="58">
        <v>1723</v>
      </c>
      <c r="L8" s="54"/>
      <c r="M8" s="54" t="s">
        <v>76</v>
      </c>
      <c r="N8" s="56" t="s">
        <v>63</v>
      </c>
      <c r="O8" s="26" t="s">
        <v>32</v>
      </c>
      <c r="P8" s="5"/>
      <c r="Q8" s="5"/>
      <c r="R8" s="24">
        <v>0</v>
      </c>
      <c r="S8" s="5"/>
      <c r="T8" s="33"/>
    </row>
    <row r="9" spans="1:20" ht="16.95" customHeight="1" x14ac:dyDescent="0.25">
      <c r="A9" s="1">
        <v>160</v>
      </c>
      <c r="B9" s="1" t="s">
        <v>20</v>
      </c>
      <c r="C9" s="6">
        <v>29188</v>
      </c>
      <c r="D9" s="5" t="s">
        <v>21</v>
      </c>
      <c r="E9" s="1" t="s">
        <v>22</v>
      </c>
      <c r="F9" s="1">
        <v>87</v>
      </c>
      <c r="G9" s="1">
        <v>89</v>
      </c>
      <c r="H9" s="7" t="s">
        <v>11</v>
      </c>
      <c r="I9" s="5" t="s">
        <v>23</v>
      </c>
      <c r="J9" s="1" t="s">
        <v>19</v>
      </c>
      <c r="K9" s="8">
        <v>311</v>
      </c>
      <c r="L9" s="1"/>
      <c r="M9" s="1" t="s">
        <v>76</v>
      </c>
      <c r="N9" s="5" t="s">
        <v>64</v>
      </c>
      <c r="O9" s="26" t="s">
        <v>11</v>
      </c>
      <c r="P9" s="5"/>
      <c r="Q9" s="5"/>
      <c r="R9" s="24">
        <v>0</v>
      </c>
      <c r="S9" s="5"/>
      <c r="T9" s="33"/>
    </row>
    <row r="10" spans="1:20" ht="16.95" customHeight="1" x14ac:dyDescent="0.25">
      <c r="A10" s="54">
        <v>167</v>
      </c>
      <c r="B10" s="54" t="s">
        <v>9</v>
      </c>
      <c r="C10" s="55">
        <v>29190</v>
      </c>
      <c r="D10" s="56" t="s">
        <v>24</v>
      </c>
      <c r="E10" s="57" t="s">
        <v>25</v>
      </c>
      <c r="F10" s="54">
        <v>104</v>
      </c>
      <c r="G10" s="54">
        <v>84</v>
      </c>
      <c r="H10" s="54" t="s">
        <v>11</v>
      </c>
      <c r="I10" s="56" t="s">
        <v>26</v>
      </c>
      <c r="J10" s="54" t="s">
        <v>19</v>
      </c>
      <c r="K10" s="58">
        <v>709</v>
      </c>
      <c r="L10" s="54"/>
      <c r="M10" s="54" t="s">
        <v>76</v>
      </c>
      <c r="N10" s="56" t="s">
        <v>65</v>
      </c>
      <c r="O10" s="26" t="s">
        <v>58</v>
      </c>
      <c r="P10" s="5"/>
      <c r="Q10" s="5"/>
      <c r="R10" s="24">
        <v>0</v>
      </c>
      <c r="S10" s="5"/>
      <c r="T10" s="33"/>
    </row>
    <row r="11" spans="1:20" ht="16.95" customHeight="1" x14ac:dyDescent="0.25">
      <c r="A11" s="1">
        <v>182</v>
      </c>
      <c r="B11" s="1" t="s">
        <v>9</v>
      </c>
      <c r="C11" s="6">
        <v>29197</v>
      </c>
      <c r="D11" s="5" t="s">
        <v>21</v>
      </c>
      <c r="E11" s="1" t="s">
        <v>11</v>
      </c>
      <c r="F11" s="1">
        <v>98</v>
      </c>
      <c r="G11" s="1">
        <v>121</v>
      </c>
      <c r="H11" s="7" t="s">
        <v>27</v>
      </c>
      <c r="I11" s="5" t="s">
        <v>28</v>
      </c>
      <c r="J11" s="1" t="s">
        <v>29</v>
      </c>
      <c r="K11" s="8">
        <v>2543</v>
      </c>
      <c r="L11" s="1"/>
      <c r="M11" s="1" t="s">
        <v>76</v>
      </c>
      <c r="N11" s="5" t="s">
        <v>66</v>
      </c>
      <c r="O11" s="26"/>
      <c r="P11" s="5"/>
      <c r="Q11" s="5"/>
      <c r="R11" s="1"/>
      <c r="S11" s="5"/>
      <c r="T11" s="33"/>
    </row>
    <row r="12" spans="1:20" ht="16.95" customHeight="1" x14ac:dyDescent="0.25">
      <c r="A12" s="54">
        <v>188</v>
      </c>
      <c r="B12" s="54" t="s">
        <v>30</v>
      </c>
      <c r="C12" s="55">
        <v>29200</v>
      </c>
      <c r="D12" s="56" t="s">
        <v>31</v>
      </c>
      <c r="E12" s="54" t="s">
        <v>11</v>
      </c>
      <c r="F12" s="54">
        <v>85</v>
      </c>
      <c r="G12" s="54">
        <v>90</v>
      </c>
      <c r="H12" s="57" t="s">
        <v>32</v>
      </c>
      <c r="I12" s="56" t="s">
        <v>33</v>
      </c>
      <c r="J12" s="54" t="s">
        <v>77</v>
      </c>
      <c r="K12" s="58">
        <v>183</v>
      </c>
      <c r="L12" s="54"/>
      <c r="M12" s="54" t="s">
        <v>76</v>
      </c>
      <c r="N12" s="56" t="s">
        <v>67</v>
      </c>
      <c r="O12" s="25" t="s">
        <v>27</v>
      </c>
      <c r="P12" s="5"/>
      <c r="Q12" s="5"/>
      <c r="R12" s="24">
        <v>0</v>
      </c>
      <c r="S12" s="5"/>
      <c r="T12" s="33"/>
    </row>
    <row r="13" spans="1:20" ht="16.95" customHeight="1" x14ac:dyDescent="0.25">
      <c r="A13" s="1">
        <v>191</v>
      </c>
      <c r="B13" s="1" t="s">
        <v>34</v>
      </c>
      <c r="C13" s="6">
        <v>29201</v>
      </c>
      <c r="D13" s="5" t="s">
        <v>35</v>
      </c>
      <c r="E13" s="1" t="s">
        <v>11</v>
      </c>
      <c r="F13" s="1">
        <v>85</v>
      </c>
      <c r="G13" s="1">
        <v>92</v>
      </c>
      <c r="H13" s="7" t="s">
        <v>36</v>
      </c>
      <c r="I13" s="5" t="s">
        <v>37</v>
      </c>
      <c r="J13" s="1" t="s">
        <v>85</v>
      </c>
      <c r="K13" s="8">
        <v>1905</v>
      </c>
      <c r="L13" s="1"/>
      <c r="M13" s="1" t="s">
        <v>76</v>
      </c>
      <c r="N13" s="5" t="s">
        <v>68</v>
      </c>
      <c r="O13" s="26" t="s">
        <v>36</v>
      </c>
      <c r="P13" s="5"/>
      <c r="Q13" s="5"/>
      <c r="R13" s="24">
        <v>0</v>
      </c>
      <c r="S13" s="5"/>
      <c r="T13" s="33"/>
    </row>
    <row r="14" spans="1:20" ht="16.95" customHeight="1" x14ac:dyDescent="0.25">
      <c r="A14" s="54">
        <v>197</v>
      </c>
      <c r="B14" s="54" t="s">
        <v>15</v>
      </c>
      <c r="C14" s="55">
        <v>29203</v>
      </c>
      <c r="D14" s="56" t="s">
        <v>38</v>
      </c>
      <c r="E14" s="54" t="s">
        <v>11</v>
      </c>
      <c r="F14" s="54">
        <v>70</v>
      </c>
      <c r="G14" s="54">
        <v>84</v>
      </c>
      <c r="H14" s="57" t="s">
        <v>39</v>
      </c>
      <c r="I14" s="56" t="s">
        <v>40</v>
      </c>
      <c r="J14" s="54" t="s">
        <v>41</v>
      </c>
      <c r="K14" s="58">
        <v>331</v>
      </c>
      <c r="L14" s="54"/>
      <c r="M14" s="54" t="s">
        <v>76</v>
      </c>
      <c r="N14" s="56" t="s">
        <v>69</v>
      </c>
      <c r="O14" s="26" t="s">
        <v>49</v>
      </c>
      <c r="P14" s="5"/>
      <c r="Q14" s="5"/>
      <c r="R14" s="24">
        <v>0</v>
      </c>
      <c r="S14" s="5"/>
      <c r="T14" s="33"/>
    </row>
    <row r="15" spans="1:20" ht="16.95" customHeight="1" x14ac:dyDescent="0.25">
      <c r="A15" s="1">
        <v>205</v>
      </c>
      <c r="B15" s="1" t="s">
        <v>42</v>
      </c>
      <c r="C15" s="6">
        <v>29206</v>
      </c>
      <c r="D15" s="5" t="s">
        <v>40</v>
      </c>
      <c r="E15" s="1" t="s">
        <v>11</v>
      </c>
      <c r="F15" s="1">
        <v>93</v>
      </c>
      <c r="G15" s="1">
        <v>97</v>
      </c>
      <c r="H15" s="7" t="s">
        <v>43</v>
      </c>
      <c r="I15" s="5" t="s">
        <v>44</v>
      </c>
      <c r="J15" s="1" t="s">
        <v>45</v>
      </c>
      <c r="K15" s="8">
        <v>293</v>
      </c>
      <c r="L15" s="1"/>
      <c r="M15" s="1" t="s">
        <v>76</v>
      </c>
      <c r="N15" s="5" t="s">
        <v>70</v>
      </c>
      <c r="O15" s="26" t="s">
        <v>25</v>
      </c>
      <c r="P15" s="5">
        <v>0</v>
      </c>
      <c r="Q15" s="5">
        <v>1</v>
      </c>
      <c r="R15" s="24">
        <v>0</v>
      </c>
      <c r="S15" s="5">
        <v>84</v>
      </c>
      <c r="T15" s="33">
        <v>104</v>
      </c>
    </row>
    <row r="16" spans="1:20" ht="16.95" customHeight="1" x14ac:dyDescent="0.25">
      <c r="A16" s="54">
        <v>208</v>
      </c>
      <c r="B16" s="54" t="s">
        <v>30</v>
      </c>
      <c r="C16" s="55">
        <v>29207</v>
      </c>
      <c r="D16" s="56" t="s">
        <v>46</v>
      </c>
      <c r="E16" s="54" t="s">
        <v>11</v>
      </c>
      <c r="F16" s="54">
        <v>71</v>
      </c>
      <c r="G16" s="54">
        <v>108</v>
      </c>
      <c r="H16" s="57" t="s">
        <v>22</v>
      </c>
      <c r="I16" s="56" t="s">
        <v>47</v>
      </c>
      <c r="J16" s="54" t="s">
        <v>48</v>
      </c>
      <c r="K16" s="58">
        <v>1342</v>
      </c>
      <c r="L16" s="54"/>
      <c r="M16" s="54" t="s">
        <v>76</v>
      </c>
      <c r="N16" s="56" t="s">
        <v>71</v>
      </c>
      <c r="O16" s="26" t="s">
        <v>17</v>
      </c>
      <c r="P16" s="5">
        <v>1</v>
      </c>
      <c r="Q16" s="5">
        <v>0</v>
      </c>
      <c r="R16" s="24">
        <v>1</v>
      </c>
      <c r="S16" s="5">
        <v>79</v>
      </c>
      <c r="T16" s="33">
        <v>78</v>
      </c>
    </row>
    <row r="17" spans="1:20" ht="16.95" customHeight="1" x14ac:dyDescent="0.25">
      <c r="A17" s="1"/>
      <c r="B17" s="10" t="s">
        <v>20</v>
      </c>
      <c r="C17" s="11">
        <v>29209</v>
      </c>
      <c r="D17" s="12"/>
      <c r="E17" s="10" t="s">
        <v>49</v>
      </c>
      <c r="F17" s="10"/>
      <c r="G17" s="10"/>
      <c r="H17" s="10" t="s">
        <v>11</v>
      </c>
      <c r="I17" s="12"/>
      <c r="J17" s="10"/>
      <c r="K17" s="8"/>
      <c r="L17" s="10" t="s">
        <v>50</v>
      </c>
      <c r="N17" s="1"/>
      <c r="O17" s="26"/>
      <c r="P17" s="1"/>
      <c r="Q17" s="1"/>
      <c r="R17" s="1"/>
      <c r="S17" s="5"/>
      <c r="T17" s="33"/>
    </row>
    <row r="18" spans="1:20" ht="16.95" customHeight="1" thickBot="1" x14ac:dyDescent="0.3">
      <c r="N18" s="1"/>
      <c r="O18" s="26" t="s">
        <v>39</v>
      </c>
      <c r="P18" s="1"/>
      <c r="Q18" s="1"/>
      <c r="R18" s="24">
        <v>0</v>
      </c>
      <c r="S18" s="5"/>
      <c r="T18" s="33"/>
    </row>
    <row r="19" spans="1:20" ht="16.95" customHeight="1" x14ac:dyDescent="0.25">
      <c r="E19" s="1"/>
      <c r="J19" s="39"/>
      <c r="K19" s="40"/>
      <c r="L19" s="40"/>
      <c r="M19" s="41" t="s">
        <v>82</v>
      </c>
      <c r="N19" s="42"/>
      <c r="O19" s="26" t="s">
        <v>43</v>
      </c>
      <c r="P19" s="5"/>
      <c r="Q19" s="5"/>
      <c r="R19" s="24">
        <v>0</v>
      </c>
      <c r="S19" s="5"/>
      <c r="T19" s="33"/>
    </row>
    <row r="20" spans="1:20" ht="16.95" customHeight="1" x14ac:dyDescent="0.25">
      <c r="E20" s="1"/>
      <c r="J20" s="43" t="s">
        <v>83</v>
      </c>
      <c r="K20" s="14" t="s">
        <v>78</v>
      </c>
      <c r="L20" s="44">
        <f>+K8+K9+K10</f>
        <v>2743</v>
      </c>
      <c r="M20" s="45">
        <v>3</v>
      </c>
      <c r="N20" s="46">
        <f>+L20/M20</f>
        <v>914.33333333333337</v>
      </c>
      <c r="O20" s="26" t="s">
        <v>12</v>
      </c>
      <c r="P20" s="5"/>
      <c r="Q20" s="5"/>
      <c r="R20" s="24">
        <v>0</v>
      </c>
      <c r="S20" s="5"/>
      <c r="T20" s="33"/>
    </row>
    <row r="21" spans="1:20" ht="16.95" customHeight="1" thickBot="1" x14ac:dyDescent="0.3">
      <c r="E21" s="1"/>
      <c r="J21" s="47" t="s">
        <v>84</v>
      </c>
      <c r="K21" s="48" t="s">
        <v>79</v>
      </c>
      <c r="L21" s="49">
        <f>+K7+K11+K12+K13+K14+K15+K16</f>
        <v>7694</v>
      </c>
      <c r="M21" s="50">
        <v>7</v>
      </c>
      <c r="N21" s="51">
        <f>+L21/M21</f>
        <v>1099.1428571428571</v>
      </c>
      <c r="O21" s="26" t="s">
        <v>22</v>
      </c>
      <c r="P21" s="5">
        <v>1</v>
      </c>
      <c r="Q21" s="5">
        <v>0</v>
      </c>
      <c r="R21" s="24">
        <v>1</v>
      </c>
      <c r="S21" s="5">
        <v>89</v>
      </c>
      <c r="T21" s="33">
        <v>87</v>
      </c>
    </row>
    <row r="22" spans="1:20" ht="16.95" customHeight="1" x14ac:dyDescent="0.25">
      <c r="O22" s="26" t="s">
        <v>59</v>
      </c>
      <c r="P22" s="5"/>
      <c r="Q22" s="5"/>
      <c r="R22" s="24">
        <v>0</v>
      </c>
      <c r="S22" s="5"/>
      <c r="T22" s="33"/>
    </row>
    <row r="23" spans="1:20" x14ac:dyDescent="0.25">
      <c r="O23" s="18"/>
      <c r="S23" s="9"/>
      <c r="T23" s="34"/>
    </row>
    <row r="24" spans="1:20" x14ac:dyDescent="0.25">
      <c r="O24" s="19" t="s">
        <v>60</v>
      </c>
      <c r="P24" s="13">
        <f>SUM(P7:P22)</f>
        <v>2</v>
      </c>
      <c r="Q24" s="13">
        <f>SUM(Q7:Q22)</f>
        <v>1</v>
      </c>
      <c r="R24" s="15">
        <v>0.66666666666666663</v>
      </c>
      <c r="S24" s="13">
        <f>SUM(S7:S22)</f>
        <v>252</v>
      </c>
      <c r="T24" s="35">
        <f>SUM(T7:T22)</f>
        <v>269</v>
      </c>
    </row>
    <row r="25" spans="1:20" ht="13.8" thickBot="1" x14ac:dyDescent="0.3">
      <c r="O25" s="20"/>
      <c r="P25" s="21"/>
      <c r="Q25" s="21"/>
      <c r="R25" s="22">
        <v>3</v>
      </c>
      <c r="S25" s="52">
        <f>+S24/R25</f>
        <v>84</v>
      </c>
      <c r="T25" s="53">
        <f>+T24/R25</f>
        <v>89.666666666666671</v>
      </c>
    </row>
    <row r="26" spans="1:20" ht="13.8" thickBot="1" x14ac:dyDescent="0.3">
      <c r="O26" s="29"/>
      <c r="P26" s="29"/>
      <c r="Q26" s="29"/>
      <c r="R26" s="30"/>
      <c r="S26" s="2"/>
      <c r="T26" s="2"/>
    </row>
    <row r="27" spans="1:20" x14ac:dyDescent="0.25">
      <c r="O27" s="31" t="s">
        <v>73</v>
      </c>
      <c r="P27" s="17" t="s">
        <v>52</v>
      </c>
      <c r="Q27" s="17" t="s">
        <v>53</v>
      </c>
      <c r="R27" s="17" t="s">
        <v>54</v>
      </c>
      <c r="S27" s="17" t="s">
        <v>55</v>
      </c>
      <c r="T27" s="32" t="s">
        <v>56</v>
      </c>
    </row>
    <row r="28" spans="1:20" x14ac:dyDescent="0.25">
      <c r="O28" s="25" t="s">
        <v>57</v>
      </c>
      <c r="P28" s="5"/>
      <c r="Q28" s="5"/>
      <c r="R28" s="24">
        <v>0</v>
      </c>
      <c r="S28" s="5"/>
      <c r="T28" s="33"/>
    </row>
    <row r="29" spans="1:20" x14ac:dyDescent="0.25">
      <c r="O29" s="26" t="s">
        <v>32</v>
      </c>
      <c r="P29" s="5">
        <v>0</v>
      </c>
      <c r="Q29" s="5">
        <v>1</v>
      </c>
      <c r="R29" s="24">
        <v>0</v>
      </c>
      <c r="S29" s="5">
        <v>85</v>
      </c>
      <c r="T29" s="33">
        <v>90</v>
      </c>
    </row>
    <row r="30" spans="1:20" x14ac:dyDescent="0.25">
      <c r="O30" s="26" t="s">
        <v>11</v>
      </c>
      <c r="P30" s="5"/>
      <c r="Q30" s="5"/>
      <c r="R30" s="24">
        <v>0</v>
      </c>
      <c r="S30" s="5"/>
      <c r="T30" s="33"/>
    </row>
    <row r="31" spans="1:20" x14ac:dyDescent="0.25">
      <c r="O31" s="26" t="s">
        <v>58</v>
      </c>
      <c r="P31" s="5"/>
      <c r="Q31" s="5"/>
      <c r="R31" s="24">
        <v>0</v>
      </c>
      <c r="S31" s="5"/>
      <c r="T31" s="33"/>
    </row>
    <row r="32" spans="1:20" x14ac:dyDescent="0.25">
      <c r="O32" s="26"/>
      <c r="P32" s="5"/>
      <c r="Q32" s="5"/>
      <c r="R32" s="1"/>
      <c r="S32" s="5"/>
      <c r="T32" s="33"/>
    </row>
    <row r="33" spans="15:20" x14ac:dyDescent="0.25">
      <c r="O33" s="25" t="s">
        <v>27</v>
      </c>
      <c r="P33" s="5">
        <v>0</v>
      </c>
      <c r="Q33" s="5">
        <v>1</v>
      </c>
      <c r="R33" s="24">
        <v>0</v>
      </c>
      <c r="S33" s="5">
        <v>98</v>
      </c>
      <c r="T33" s="33">
        <v>121</v>
      </c>
    </row>
    <row r="34" spans="15:20" x14ac:dyDescent="0.25">
      <c r="O34" s="26" t="s">
        <v>36</v>
      </c>
      <c r="P34" s="5">
        <v>0</v>
      </c>
      <c r="Q34" s="5">
        <v>1</v>
      </c>
      <c r="R34" s="24">
        <v>0</v>
      </c>
      <c r="S34" s="5">
        <v>85</v>
      </c>
      <c r="T34" s="33">
        <v>92</v>
      </c>
    </row>
    <row r="35" spans="15:20" x14ac:dyDescent="0.25">
      <c r="O35" s="26" t="s">
        <v>49</v>
      </c>
      <c r="P35" s="5"/>
      <c r="Q35" s="5"/>
      <c r="R35" s="24">
        <v>0</v>
      </c>
      <c r="S35" s="5"/>
      <c r="T35" s="33"/>
    </row>
    <row r="36" spans="15:20" x14ac:dyDescent="0.25">
      <c r="O36" s="26" t="s">
        <v>25</v>
      </c>
      <c r="P36" s="5"/>
      <c r="Q36" s="5"/>
      <c r="R36" s="24">
        <v>0</v>
      </c>
      <c r="S36" s="5"/>
      <c r="T36" s="33"/>
    </row>
    <row r="37" spans="15:20" x14ac:dyDescent="0.25">
      <c r="O37" s="26" t="s">
        <v>17</v>
      </c>
      <c r="P37" s="5"/>
      <c r="Q37" s="5"/>
      <c r="R37" s="24">
        <v>0</v>
      </c>
      <c r="S37" s="5"/>
      <c r="T37" s="33"/>
    </row>
    <row r="38" spans="15:20" x14ac:dyDescent="0.25">
      <c r="O38" s="26"/>
      <c r="P38" s="1"/>
      <c r="Q38" s="1"/>
      <c r="R38" s="1"/>
      <c r="S38" s="5"/>
      <c r="T38" s="33"/>
    </row>
    <row r="39" spans="15:20" x14ac:dyDescent="0.25">
      <c r="O39" s="26" t="s">
        <v>39</v>
      </c>
      <c r="P39" s="5">
        <v>0</v>
      </c>
      <c r="Q39" s="5">
        <v>1</v>
      </c>
      <c r="R39" s="24">
        <v>0</v>
      </c>
      <c r="S39" s="5">
        <v>70</v>
      </c>
      <c r="T39" s="33">
        <v>84</v>
      </c>
    </row>
    <row r="40" spans="15:20" x14ac:dyDescent="0.25">
      <c r="O40" s="26" t="s">
        <v>43</v>
      </c>
      <c r="P40" s="5">
        <v>0</v>
      </c>
      <c r="Q40" s="5">
        <v>1</v>
      </c>
      <c r="R40" s="24">
        <v>0</v>
      </c>
      <c r="S40" s="5">
        <v>93</v>
      </c>
      <c r="T40" s="33">
        <v>97</v>
      </c>
    </row>
    <row r="41" spans="15:20" x14ac:dyDescent="0.25">
      <c r="O41" s="26" t="s">
        <v>12</v>
      </c>
      <c r="P41" s="5">
        <v>0</v>
      </c>
      <c r="Q41" s="5">
        <v>1</v>
      </c>
      <c r="R41" s="24">
        <v>0</v>
      </c>
      <c r="S41" s="5">
        <v>77</v>
      </c>
      <c r="T41" s="33">
        <v>101</v>
      </c>
    </row>
    <row r="42" spans="15:20" x14ac:dyDescent="0.25">
      <c r="O42" s="26" t="s">
        <v>22</v>
      </c>
      <c r="P42" s="5">
        <v>0</v>
      </c>
      <c r="Q42" s="5">
        <v>1</v>
      </c>
      <c r="R42" s="24">
        <v>0</v>
      </c>
      <c r="S42" s="5">
        <v>71</v>
      </c>
      <c r="T42" s="33">
        <v>108</v>
      </c>
    </row>
    <row r="43" spans="15:20" x14ac:dyDescent="0.25">
      <c r="O43" s="26" t="s">
        <v>59</v>
      </c>
      <c r="P43" s="5"/>
      <c r="Q43" s="5"/>
      <c r="R43" s="24">
        <v>0</v>
      </c>
      <c r="S43" s="5"/>
      <c r="T43" s="33"/>
    </row>
    <row r="44" spans="15:20" x14ac:dyDescent="0.25">
      <c r="O44" s="18"/>
      <c r="S44" s="9"/>
      <c r="T44" s="34"/>
    </row>
    <row r="45" spans="15:20" x14ac:dyDescent="0.25">
      <c r="O45" s="18"/>
      <c r="P45" s="13">
        <f>SUM(P28:P43)</f>
        <v>0</v>
      </c>
      <c r="Q45" s="13">
        <f>SUM(Q28:Q43)</f>
        <v>7</v>
      </c>
      <c r="R45" s="15">
        <v>0</v>
      </c>
      <c r="S45" s="13">
        <f>SUM(S28:S43)</f>
        <v>579</v>
      </c>
      <c r="T45" s="35">
        <f>SUM(T28:T43)</f>
        <v>693</v>
      </c>
    </row>
    <row r="46" spans="15:20" ht="13.8" thickBot="1" x14ac:dyDescent="0.3">
      <c r="O46" s="20"/>
      <c r="P46" s="21"/>
      <c r="Q46" s="21"/>
      <c r="R46" s="22">
        <v>7</v>
      </c>
      <c r="S46" s="52">
        <f>+S45/R46</f>
        <v>82.714285714285708</v>
      </c>
      <c r="T46" s="53">
        <f>+T45/R46</f>
        <v>99</v>
      </c>
    </row>
    <row r="47" spans="15:20" ht="13.8" thickBot="1" x14ac:dyDescent="0.3">
      <c r="S47" s="9"/>
      <c r="T47" s="9"/>
    </row>
    <row r="48" spans="15:20" x14ac:dyDescent="0.25">
      <c r="O48" s="31" t="s">
        <v>74</v>
      </c>
      <c r="P48" s="17" t="s">
        <v>52</v>
      </c>
      <c r="Q48" s="17" t="s">
        <v>53</v>
      </c>
      <c r="R48" s="17" t="s">
        <v>54</v>
      </c>
      <c r="S48" s="17" t="s">
        <v>55</v>
      </c>
      <c r="T48" s="32" t="s">
        <v>56</v>
      </c>
    </row>
    <row r="49" spans="15:20" x14ac:dyDescent="0.25">
      <c r="O49" s="25" t="s">
        <v>57</v>
      </c>
      <c r="P49" s="5"/>
      <c r="Q49" s="5"/>
      <c r="R49" s="24"/>
      <c r="S49" s="5"/>
      <c r="T49" s="33"/>
    </row>
    <row r="50" spans="15:20" x14ac:dyDescent="0.25">
      <c r="O50" s="26" t="s">
        <v>32</v>
      </c>
      <c r="P50" s="5">
        <f>P8+P29</f>
        <v>0</v>
      </c>
      <c r="Q50" s="5">
        <f>Q8+Q29</f>
        <v>1</v>
      </c>
      <c r="R50" s="24">
        <v>0</v>
      </c>
      <c r="S50" s="5">
        <f>S8+S29</f>
        <v>85</v>
      </c>
      <c r="T50" s="33">
        <f>T8+T29</f>
        <v>90</v>
      </c>
    </row>
    <row r="51" spans="15:20" x14ac:dyDescent="0.25">
      <c r="O51" s="26" t="s">
        <v>11</v>
      </c>
      <c r="P51" s="5"/>
      <c r="Q51" s="5"/>
      <c r="R51" s="24"/>
      <c r="S51" s="5"/>
      <c r="T51" s="33"/>
    </row>
    <row r="52" spans="15:20" x14ac:dyDescent="0.25">
      <c r="O52" s="26" t="s">
        <v>58</v>
      </c>
      <c r="P52" s="5"/>
      <c r="Q52" s="5"/>
      <c r="R52" s="24"/>
      <c r="S52" s="5"/>
      <c r="T52" s="33"/>
    </row>
    <row r="53" spans="15:20" x14ac:dyDescent="0.25">
      <c r="O53" s="26"/>
      <c r="P53" s="5"/>
      <c r="Q53" s="5"/>
      <c r="R53" s="5"/>
      <c r="S53" s="5"/>
      <c r="T53" s="33"/>
    </row>
    <row r="54" spans="15:20" x14ac:dyDescent="0.25">
      <c r="O54" s="25" t="s">
        <v>27</v>
      </c>
      <c r="P54" s="5">
        <f>P12+P33</f>
        <v>0</v>
      </c>
      <c r="Q54" s="5">
        <f>Q12+Q33</f>
        <v>1</v>
      </c>
      <c r="R54" s="24">
        <v>0</v>
      </c>
      <c r="S54" s="5">
        <f>S12+S33</f>
        <v>98</v>
      </c>
      <c r="T54" s="33">
        <f>T12+T33</f>
        <v>121</v>
      </c>
    </row>
    <row r="55" spans="15:20" x14ac:dyDescent="0.25">
      <c r="O55" s="26" t="s">
        <v>36</v>
      </c>
      <c r="P55" s="5">
        <f>P13+P34</f>
        <v>0</v>
      </c>
      <c r="Q55" s="5">
        <f>Q13+Q34</f>
        <v>1</v>
      </c>
      <c r="R55" s="24">
        <v>0</v>
      </c>
      <c r="S55" s="5">
        <f>S13+S34</f>
        <v>85</v>
      </c>
      <c r="T55" s="33">
        <f>T13+T34</f>
        <v>92</v>
      </c>
    </row>
    <row r="56" spans="15:20" x14ac:dyDescent="0.25">
      <c r="O56" s="26" t="s">
        <v>49</v>
      </c>
      <c r="P56" s="5"/>
      <c r="Q56" s="5"/>
      <c r="R56" s="24"/>
      <c r="S56" s="5"/>
      <c r="T56" s="33"/>
    </row>
    <row r="57" spans="15:20" x14ac:dyDescent="0.25">
      <c r="O57" s="26" t="s">
        <v>25</v>
      </c>
      <c r="P57" s="5">
        <f>P15+P36</f>
        <v>0</v>
      </c>
      <c r="Q57" s="5">
        <f>Q15+Q36</f>
        <v>1</v>
      </c>
      <c r="R57" s="24">
        <v>0</v>
      </c>
      <c r="S57" s="5">
        <f>S15+S36</f>
        <v>84</v>
      </c>
      <c r="T57" s="33">
        <f>T15+T36</f>
        <v>104</v>
      </c>
    </row>
    <row r="58" spans="15:20" x14ac:dyDescent="0.25">
      <c r="O58" s="26" t="s">
        <v>17</v>
      </c>
      <c r="P58" s="5">
        <f>P16+P37</f>
        <v>1</v>
      </c>
      <c r="Q58" s="5">
        <f>Q16+Q37</f>
        <v>0</v>
      </c>
      <c r="R58" s="27">
        <v>1</v>
      </c>
      <c r="S58" s="5">
        <f>S16+S37</f>
        <v>79</v>
      </c>
      <c r="T58" s="33">
        <f>T16+T37</f>
        <v>78</v>
      </c>
    </row>
    <row r="59" spans="15:20" x14ac:dyDescent="0.25">
      <c r="O59" s="26"/>
      <c r="P59" s="1"/>
      <c r="Q59" s="1"/>
      <c r="R59" s="1"/>
      <c r="S59" s="5"/>
      <c r="T59" s="33"/>
    </row>
    <row r="60" spans="15:20" x14ac:dyDescent="0.25">
      <c r="O60" s="26" t="s">
        <v>39</v>
      </c>
      <c r="P60" s="5">
        <f t="shared" ref="P60:Q63" si="0">P18+P39</f>
        <v>0</v>
      </c>
      <c r="Q60" s="5">
        <f t="shared" si="0"/>
        <v>1</v>
      </c>
      <c r="R60" s="24">
        <v>0</v>
      </c>
      <c r="S60" s="5">
        <f t="shared" ref="S60:T63" si="1">S18+S39</f>
        <v>70</v>
      </c>
      <c r="T60" s="33">
        <f t="shared" si="1"/>
        <v>84</v>
      </c>
    </row>
    <row r="61" spans="15:20" x14ac:dyDescent="0.25">
      <c r="O61" s="26" t="s">
        <v>43</v>
      </c>
      <c r="P61" s="5">
        <f t="shared" si="0"/>
        <v>0</v>
      </c>
      <c r="Q61" s="5">
        <f t="shared" si="0"/>
        <v>1</v>
      </c>
      <c r="R61" s="24">
        <v>0</v>
      </c>
      <c r="S61" s="5">
        <f t="shared" si="1"/>
        <v>93</v>
      </c>
      <c r="T61" s="33">
        <f t="shared" si="1"/>
        <v>97</v>
      </c>
    </row>
    <row r="62" spans="15:20" x14ac:dyDescent="0.25">
      <c r="O62" s="26" t="s">
        <v>12</v>
      </c>
      <c r="P62" s="5">
        <f t="shared" si="0"/>
        <v>0</v>
      </c>
      <c r="Q62" s="5">
        <f t="shared" si="0"/>
        <v>1</v>
      </c>
      <c r="R62" s="24">
        <v>0</v>
      </c>
      <c r="S62" s="5">
        <f t="shared" si="1"/>
        <v>77</v>
      </c>
      <c r="T62" s="33">
        <f t="shared" si="1"/>
        <v>101</v>
      </c>
    </row>
    <row r="63" spans="15:20" x14ac:dyDescent="0.25">
      <c r="O63" s="26" t="s">
        <v>22</v>
      </c>
      <c r="P63" s="5">
        <f t="shared" si="0"/>
        <v>1</v>
      </c>
      <c r="Q63" s="5">
        <f t="shared" si="0"/>
        <v>1</v>
      </c>
      <c r="R63" s="28">
        <v>0.5</v>
      </c>
      <c r="S63" s="5">
        <f t="shared" si="1"/>
        <v>160</v>
      </c>
      <c r="T63" s="33">
        <f t="shared" si="1"/>
        <v>195</v>
      </c>
    </row>
    <row r="64" spans="15:20" x14ac:dyDescent="0.25">
      <c r="O64" s="26" t="s">
        <v>59</v>
      </c>
      <c r="P64" s="5"/>
      <c r="Q64" s="5"/>
      <c r="R64" s="24"/>
      <c r="S64" s="5"/>
      <c r="T64" s="33"/>
    </row>
    <row r="65" spans="15:20" x14ac:dyDescent="0.25">
      <c r="O65" s="18"/>
      <c r="S65" s="9"/>
      <c r="T65" s="34"/>
    </row>
    <row r="66" spans="15:20" x14ac:dyDescent="0.25">
      <c r="O66" s="18"/>
      <c r="P66" s="13">
        <f>SUM(P49:P64)</f>
        <v>2</v>
      </c>
      <c r="Q66" s="13">
        <f>SUM(Q49:Q64)</f>
        <v>8</v>
      </c>
      <c r="R66" s="16">
        <v>0.2</v>
      </c>
      <c r="S66" s="36">
        <f>SUM(S49:S64)</f>
        <v>831</v>
      </c>
      <c r="T66" s="37">
        <f>SUM(T49:T64)</f>
        <v>962</v>
      </c>
    </row>
    <row r="67" spans="15:20" ht="13.8" thickBot="1" x14ac:dyDescent="0.3">
      <c r="O67" s="20"/>
      <c r="P67" s="21"/>
      <c r="Q67" s="21"/>
      <c r="R67" s="23">
        <v>10</v>
      </c>
      <c r="S67" s="52">
        <f>+S66/R67</f>
        <v>83.1</v>
      </c>
      <c r="T67" s="53">
        <f>+T66/R67</f>
        <v>96.2</v>
      </c>
    </row>
  </sheetData>
  <sheetProtection sheet="1" objects="1" scenarios="1"/>
  <pageMargins left="0.2" right="0.2" top="0.25" bottom="0.2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79-80 Schedule-Results</vt:lpstr>
      <vt:lpstr>'79-80 Schedule-Results'!Print_Area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Davis</dc:creator>
  <cp:lastModifiedBy>T. Davis</cp:lastModifiedBy>
  <cp:lastPrinted>2024-11-29T18:07:51Z</cp:lastPrinted>
  <dcterms:created xsi:type="dcterms:W3CDTF">2006-05-06T01:13:29Z</dcterms:created>
  <dcterms:modified xsi:type="dcterms:W3CDTF">2025-06-23T09:52:13Z</dcterms:modified>
</cp:coreProperties>
</file>